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7115" windowHeight="12720" activeTab="0"/>
  </bookViews>
  <sheets>
    <sheet name="断面諸元" sheetId="1" r:id="rId1"/>
    <sheet name="応力度計算" sheetId="2" r:id="rId2"/>
    <sheet name="耐力計算(軸力考慮)" sheetId="3" r:id="rId3"/>
    <sheet name="せん断耐力" sheetId="4" r:id="rId4"/>
    <sheet name="耐力計算(軸力無し)" sheetId="5" r:id="rId5"/>
    <sheet name="耐力計算(破壊モード)" sheetId="6" r:id="rId6"/>
    <sheet name="発生断面力L2" sheetId="7" r:id="rId7"/>
    <sheet name="発生断面力L1" sheetId="8" r:id="rId8"/>
  </sheets>
  <definedNames/>
  <calcPr fullCalcOnLoad="1"/>
</workbook>
</file>

<file path=xl/sharedStrings.xml><?xml version="1.0" encoding="utf-8"?>
<sst xmlns="http://schemas.openxmlformats.org/spreadsheetml/2006/main" count="824" uniqueCount="142">
  <si>
    <t>部材厚
ｈ（ｃｍ）</t>
  </si>
  <si>
    <t>幅
b(cm)</t>
  </si>
  <si>
    <t>上筋断面積Asu(cm2)</t>
  </si>
  <si>
    <t>下筋断面積Asd(cm2)</t>
  </si>
  <si>
    <t>鉄筋ヤング係数
Es（ｋN/mm2）　　</t>
  </si>
  <si>
    <t>コンクリートヤング係数
Ec（ｋN/mm2）</t>
  </si>
  <si>
    <t>鉄筋降伏強度
fy（N/mm2）</t>
  </si>
  <si>
    <t>上筋位置
du(cm)</t>
  </si>
  <si>
    <t>下筋位置
dd(cm)</t>
  </si>
  <si>
    <t>コンクリート強度
fc（N/mm2）</t>
  </si>
  <si>
    <t>通し番号</t>
  </si>
  <si>
    <t>要素番号</t>
  </si>
  <si>
    <t>N
(kN)</t>
  </si>
  <si>
    <t>mody</t>
  </si>
  <si>
    <t>modu</t>
  </si>
  <si>
    <t>modb</t>
  </si>
  <si>
    <t>M
（kN・m）</t>
  </si>
  <si>
    <t>データ数</t>
  </si>
  <si>
    <t>M
（kN・m）</t>
  </si>
  <si>
    <t>N
(kN)</t>
  </si>
  <si>
    <t>mody</t>
  </si>
  <si>
    <t>modu</t>
  </si>
  <si>
    <t>modb</t>
  </si>
  <si>
    <t>j</t>
  </si>
  <si>
    <t>底版</t>
  </si>
  <si>
    <t>右側壁</t>
  </si>
  <si>
    <t>鉄筋降伏強度
（せん断補強筋）
ｆｗｙ（N/mm2）</t>
  </si>
  <si>
    <t>鉄筋断面積
（せん断補強筋）
Aw（cm2）</t>
  </si>
  <si>
    <t>鉄筋ピッチ
（せん断補強筋）
Ss（cm）</t>
  </si>
  <si>
    <t>有効高補正
βd</t>
  </si>
  <si>
    <t>引張鉄筋補正
βp</t>
  </si>
  <si>
    <t>軸力補正
βn</t>
  </si>
  <si>
    <t>コンクリート負担分Vc（kN）</t>
  </si>
  <si>
    <t>補強筋負担分Vs(kN)</t>
  </si>
  <si>
    <t>せん断耐力Vy(kN)</t>
  </si>
  <si>
    <t>せん断スパンa(m)</t>
  </si>
  <si>
    <t>Vmu/Vy</t>
  </si>
  <si>
    <t>Vmu(kN)</t>
  </si>
  <si>
    <t>V
(kN)</t>
  </si>
  <si>
    <t>判定</t>
  </si>
  <si>
    <t>部位</t>
  </si>
  <si>
    <t>IND</t>
  </si>
  <si>
    <t>IND</t>
  </si>
  <si>
    <t>頂版</t>
  </si>
  <si>
    <t>左側壁</t>
  </si>
  <si>
    <t>中壁</t>
  </si>
  <si>
    <t>ESのσs</t>
  </si>
  <si>
    <t>ESのσc</t>
  </si>
  <si>
    <t>比（σs）</t>
  </si>
  <si>
    <t>比（σc）</t>
  </si>
  <si>
    <t>ESのτ</t>
  </si>
  <si>
    <t>比（τ）</t>
  </si>
  <si>
    <t>ESのMu</t>
  </si>
  <si>
    <t>ESのVy</t>
  </si>
  <si>
    <t>着目点</t>
  </si>
  <si>
    <t>荷重ケース</t>
  </si>
  <si>
    <t>N'（kN）</t>
  </si>
  <si>
    <t>Syp（kN）</t>
  </si>
  <si>
    <t>Szp（kN）</t>
  </si>
  <si>
    <t>Mzp（kNm）</t>
  </si>
  <si>
    <t>Mｙｐ（kNm）</t>
  </si>
  <si>
    <t>T（kNm）</t>
  </si>
  <si>
    <t>比（Vy）
(XLS/ES)</t>
  </si>
  <si>
    <t>比（Mu）
(XLS/ES)</t>
  </si>
  <si>
    <t xml:space="preserve">  113:x=0.000 </t>
  </si>
  <si>
    <t xml:space="preserve">  113:x=0.250 </t>
  </si>
  <si>
    <t xml:space="preserve">  120:x=0.000 </t>
  </si>
  <si>
    <t xml:space="preserve">  120:x=0.250 </t>
  </si>
  <si>
    <t xml:space="preserve">  123:x=0.000 </t>
  </si>
  <si>
    <t xml:space="preserve">  123:x=0.200 </t>
  </si>
  <si>
    <t xml:space="preserve">   33:x=0.000 </t>
  </si>
  <si>
    <t xml:space="preserve">   33:x=0.200 </t>
  </si>
  <si>
    <t xml:space="preserve">   31:x=0.000 </t>
  </si>
  <si>
    <t xml:space="preserve">   31:x=0.250 </t>
  </si>
  <si>
    <t xml:space="preserve">    2:x=0.000 </t>
  </si>
  <si>
    <t xml:space="preserve">    2:x=0.250 </t>
  </si>
  <si>
    <t xml:space="preserve">   47:x=0.000 </t>
  </si>
  <si>
    <t xml:space="preserve">   47:x=0.175 </t>
  </si>
  <si>
    <t xml:space="preserve">   54:x=0.000 </t>
  </si>
  <si>
    <t xml:space="preserve">   54:x=0.200 </t>
  </si>
  <si>
    <t xml:space="preserve">   62:x=0.000 </t>
  </si>
  <si>
    <t xml:space="preserve">   62:x=0.200 </t>
  </si>
  <si>
    <t xml:space="preserve">   68:x=0.000 </t>
  </si>
  <si>
    <t xml:space="preserve">   68:x=0.275 </t>
  </si>
  <si>
    <t xml:space="preserve">   69:x=0.000 </t>
  </si>
  <si>
    <t xml:space="preserve">   69:x=0.175 </t>
  </si>
  <si>
    <t xml:space="preserve">   75:x=0.000 </t>
  </si>
  <si>
    <t xml:space="preserve">   75:x=0.200 </t>
  </si>
  <si>
    <t xml:space="preserve">   84:x=0.000 </t>
  </si>
  <si>
    <t xml:space="preserve">   84:x=0.200 </t>
  </si>
  <si>
    <t xml:space="preserve">   90:x=0.000 </t>
  </si>
  <si>
    <t xml:space="preserve">   90:x=0.275 </t>
  </si>
  <si>
    <t xml:space="preserve">   39:x=0.000 </t>
  </si>
  <si>
    <t xml:space="preserve">   39:x=0.300 </t>
  </si>
  <si>
    <t xml:space="preserve">   45:x=0.000 </t>
  </si>
  <si>
    <t xml:space="preserve">   45:x=0.350 </t>
  </si>
  <si>
    <t xml:space="preserve">   92:x=0.000 </t>
  </si>
  <si>
    <t xml:space="preserve">   92:x=0.350 </t>
  </si>
  <si>
    <t xml:space="preserve">  114:x=0.000 </t>
  </si>
  <si>
    <t xml:space="preserve">  114:x=0.350 </t>
  </si>
  <si>
    <t xml:space="preserve">  133:x=0.000 </t>
  </si>
  <si>
    <t xml:space="preserve">  133:x=0.350 </t>
  </si>
  <si>
    <t xml:space="preserve">  131:x=0.000 </t>
  </si>
  <si>
    <t xml:space="preserve">  131:x=0.300 </t>
  </si>
  <si>
    <t xml:space="preserve">   91:x=0.000 </t>
  </si>
  <si>
    <t xml:space="preserve">   91:x=0.075 </t>
  </si>
  <si>
    <t xml:space="preserve">   97:x=0.000 </t>
  </si>
  <si>
    <t xml:space="preserve">   97:x=0.200 </t>
  </si>
  <si>
    <t xml:space="preserve">  107:x=0.000 </t>
  </si>
  <si>
    <t xml:space="preserve">  107:x=0.200 </t>
  </si>
  <si>
    <t xml:space="preserve">  112:x=0.000 </t>
  </si>
  <si>
    <t xml:space="preserve">  112:x=0.175 </t>
  </si>
  <si>
    <t xml:space="preserve">         L1地震時 </t>
  </si>
  <si>
    <t xml:space="preserve">         L2地震時 </t>
  </si>
  <si>
    <t xml:space="preserve">     死荷重 (St.) </t>
  </si>
  <si>
    <t xml:space="preserve">         積載荷重 </t>
  </si>
  <si>
    <t xml:space="preserve">    動水圧（Ｌ2） </t>
  </si>
  <si>
    <t xml:space="preserve">  113:x=0.000 </t>
  </si>
  <si>
    <t>-</t>
  </si>
  <si>
    <t>鉄筋応力
σs
(N/mm2)</t>
  </si>
  <si>
    <t>コンクリート応力
σc
(N/mm2)</t>
  </si>
  <si>
    <t>圧縮鉄筋応力
σs2
(N/mm2)</t>
  </si>
  <si>
    <t xml:space="preserve">中立軸
位置
xs
(cm) </t>
  </si>
  <si>
    <t>せん断
応力
τ
(N/mm2)</t>
  </si>
  <si>
    <t>超過率
σs/σsa</t>
  </si>
  <si>
    <t>超過率
σc/σca</t>
  </si>
  <si>
    <t xml:space="preserve">終局モーメント
Mu
（kN・m） </t>
  </si>
  <si>
    <t>終局曲率
φu
（1/m）</t>
  </si>
  <si>
    <t>終局時中立軸位置
xu
（cm）</t>
  </si>
  <si>
    <t>降伏モーメント
My
（kN・m）</t>
  </si>
  <si>
    <t>降伏曲率
φy
（1/m）</t>
  </si>
  <si>
    <t>降伏時中立軸位置
ｘｙ
（cm）</t>
  </si>
  <si>
    <t>ひび割れモーメント
Mc
（kN・m）</t>
  </si>
  <si>
    <t>ひび割れ
曲率
φc
（1/m）</t>
  </si>
  <si>
    <t>ひび割れ時中立軸位置
xc
（cm）</t>
  </si>
  <si>
    <t>釣合軸力
Nb
（kN）</t>
  </si>
  <si>
    <t>釣合モーメント
Mb
（kN・m）</t>
  </si>
  <si>
    <t>釣合時中立軸位置
xb
（cm）</t>
  </si>
  <si>
    <t>超過率
M/Mu</t>
  </si>
  <si>
    <t>超過率
V/Vy</t>
  </si>
  <si>
    <t>OK</t>
  </si>
  <si>
    <t>NG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</si>
</sst>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"/>
    <numFmt numFmtId="179" formatCode="0.000"/>
    <numFmt numFmtId="180" formatCode="0.00000"/>
    <numFmt numFmtId="181" formatCode="0.0000"/>
    <numFmt numFmtId="182" formatCode="0.0_ "/>
    <numFmt numFmtId="183" formatCode="0_ "/>
    <numFmt numFmtId="184" formatCode="0.0000000000_ "/>
    <numFmt numFmtId="185" formatCode="0.000000000_ "/>
    <numFmt numFmtId="186" formatCode="0.00000000_ "/>
    <numFmt numFmtId="187" formatCode="0.0000000_ "/>
    <numFmt numFmtId="188" formatCode="0.000000_ "/>
    <numFmt numFmtId="189" formatCode="0.00000_ "/>
    <numFmt numFmtId="190" formatCode="0.000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3" fillId="0" borderId="0">
      <alignment vertical="center"/>
      <protection/>
    </xf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0" fontId="6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89" fontId="0" fillId="0" borderId="0" xfId="0" applyNumberFormat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常规 3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29"/>
  <sheetViews>
    <sheetView tabSelected="1" zoomScalePageLayoutView="0" workbookViewId="0" topLeftCell="A1">
      <selection activeCell="B50" sqref="B50"/>
    </sheetView>
  </sheetViews>
  <sheetFormatPr defaultColWidth="9.00390625" defaultRowHeight="13.5"/>
  <cols>
    <col min="1" max="1" width="10.375" style="0" customWidth="1"/>
    <col min="3" max="3" width="7.625" style="0" customWidth="1"/>
    <col min="4" max="4" width="7.375" style="0" customWidth="1"/>
    <col min="5" max="6" width="9.25390625" style="0" customWidth="1"/>
    <col min="7" max="8" width="10.125" style="0" customWidth="1"/>
    <col min="9" max="9" width="13.25390625" style="0" customWidth="1"/>
    <col min="10" max="10" width="16.125" style="0" customWidth="1"/>
    <col min="11" max="11" width="12.125" style="0" customWidth="1"/>
    <col min="12" max="12" width="12.50390625" style="0" customWidth="1"/>
    <col min="13" max="14" width="11.125" style="0" customWidth="1"/>
    <col min="15" max="15" width="10.875" style="0" customWidth="1"/>
  </cols>
  <sheetData>
    <row r="1" spans="1:2" ht="13.5">
      <c r="A1" s="3" t="s">
        <v>17</v>
      </c>
      <c r="B1">
        <v>24</v>
      </c>
    </row>
    <row r="2" spans="1:15" ht="31.5">
      <c r="A2" s="1" t="s">
        <v>40</v>
      </c>
      <c r="B2" s="1" t="s">
        <v>42</v>
      </c>
      <c r="C2" s="2" t="s">
        <v>0</v>
      </c>
      <c r="D2" s="2" t="s">
        <v>1</v>
      </c>
      <c r="E2" s="2" t="s">
        <v>7</v>
      </c>
      <c r="F2" s="2" t="s">
        <v>8</v>
      </c>
      <c r="G2" s="2" t="s">
        <v>2</v>
      </c>
      <c r="H2" s="2" t="s">
        <v>3</v>
      </c>
      <c r="I2" s="2" t="s">
        <v>4</v>
      </c>
      <c r="J2" s="2" t="s">
        <v>5</v>
      </c>
      <c r="K2" s="2" t="s">
        <v>6</v>
      </c>
      <c r="L2" s="2" t="s">
        <v>9</v>
      </c>
      <c r="M2" s="9" t="s">
        <v>26</v>
      </c>
      <c r="N2" s="9" t="s">
        <v>27</v>
      </c>
      <c r="O2" s="9" t="s">
        <v>28</v>
      </c>
    </row>
    <row r="3" spans="1:15" ht="13.5">
      <c r="A3" s="3" t="s">
        <v>43</v>
      </c>
      <c r="B3" s="3">
        <v>113</v>
      </c>
      <c r="C3">
        <v>30</v>
      </c>
      <c r="D3">
        <v>100</v>
      </c>
      <c r="E3">
        <v>7</v>
      </c>
      <c r="F3">
        <v>23</v>
      </c>
      <c r="G3">
        <v>19.404</v>
      </c>
      <c r="H3">
        <v>15.888</v>
      </c>
      <c r="I3">
        <v>200</v>
      </c>
      <c r="J3">
        <v>22</v>
      </c>
      <c r="K3">
        <v>295</v>
      </c>
      <c r="L3">
        <v>18</v>
      </c>
      <c r="M3">
        <v>295</v>
      </c>
      <c r="N3">
        <v>2.534</v>
      </c>
      <c r="O3">
        <v>120</v>
      </c>
    </row>
    <row r="4" spans="1:15" ht="13.5">
      <c r="A4" s="3" t="s">
        <v>43</v>
      </c>
      <c r="B4" s="3">
        <v>120</v>
      </c>
      <c r="C4">
        <v>30</v>
      </c>
      <c r="D4">
        <v>100</v>
      </c>
      <c r="E4">
        <v>7</v>
      </c>
      <c r="F4">
        <v>23</v>
      </c>
      <c r="G4">
        <v>19.404</v>
      </c>
      <c r="H4">
        <v>15.888</v>
      </c>
      <c r="I4">
        <v>200</v>
      </c>
      <c r="J4">
        <v>22</v>
      </c>
      <c r="K4">
        <v>295</v>
      </c>
      <c r="L4">
        <v>18</v>
      </c>
      <c r="M4">
        <v>295</v>
      </c>
      <c r="N4">
        <v>2.534</v>
      </c>
      <c r="O4">
        <v>120</v>
      </c>
    </row>
    <row r="5" spans="1:15" ht="13.5">
      <c r="A5" s="3" t="s">
        <v>43</v>
      </c>
      <c r="B5" s="3">
        <v>123</v>
      </c>
      <c r="C5">
        <v>30</v>
      </c>
      <c r="D5">
        <v>100</v>
      </c>
      <c r="E5">
        <v>7</v>
      </c>
      <c r="F5">
        <v>23</v>
      </c>
      <c r="G5">
        <v>19.404</v>
      </c>
      <c r="H5">
        <v>7.944</v>
      </c>
      <c r="I5">
        <v>200</v>
      </c>
      <c r="J5">
        <v>22</v>
      </c>
      <c r="K5">
        <v>295</v>
      </c>
      <c r="L5">
        <v>18</v>
      </c>
      <c r="M5">
        <v>295</v>
      </c>
      <c r="N5">
        <v>2.534</v>
      </c>
      <c r="O5">
        <v>120</v>
      </c>
    </row>
    <row r="6" spans="1:15" ht="13.5">
      <c r="A6" s="3" t="s">
        <v>43</v>
      </c>
      <c r="B6" s="3">
        <v>33</v>
      </c>
      <c r="C6">
        <v>30</v>
      </c>
      <c r="D6">
        <v>100</v>
      </c>
      <c r="E6">
        <v>7</v>
      </c>
      <c r="F6">
        <v>23</v>
      </c>
      <c r="G6">
        <v>19.404</v>
      </c>
      <c r="H6">
        <v>7.944</v>
      </c>
      <c r="I6">
        <v>200</v>
      </c>
      <c r="J6">
        <v>22</v>
      </c>
      <c r="K6">
        <v>295</v>
      </c>
      <c r="L6">
        <v>18</v>
      </c>
      <c r="M6">
        <v>295</v>
      </c>
      <c r="N6">
        <v>2.534</v>
      </c>
      <c r="O6">
        <v>120</v>
      </c>
    </row>
    <row r="7" spans="1:15" ht="13.5">
      <c r="A7" s="3" t="s">
        <v>43</v>
      </c>
      <c r="B7" s="3">
        <v>31</v>
      </c>
      <c r="C7">
        <v>30</v>
      </c>
      <c r="D7">
        <v>100</v>
      </c>
      <c r="E7">
        <v>7</v>
      </c>
      <c r="F7">
        <v>23</v>
      </c>
      <c r="G7">
        <v>19.404</v>
      </c>
      <c r="H7">
        <v>15.888</v>
      </c>
      <c r="I7">
        <v>200</v>
      </c>
      <c r="J7">
        <v>22</v>
      </c>
      <c r="K7">
        <v>295</v>
      </c>
      <c r="L7">
        <v>18</v>
      </c>
      <c r="M7">
        <v>295</v>
      </c>
      <c r="N7">
        <v>2.534</v>
      </c>
      <c r="O7">
        <v>120</v>
      </c>
    </row>
    <row r="8" spans="1:15" ht="13.5">
      <c r="A8" s="3" t="s">
        <v>43</v>
      </c>
      <c r="B8" s="3">
        <v>2</v>
      </c>
      <c r="C8">
        <v>30</v>
      </c>
      <c r="D8">
        <v>100</v>
      </c>
      <c r="E8">
        <v>7</v>
      </c>
      <c r="F8">
        <v>23</v>
      </c>
      <c r="G8">
        <v>19.404</v>
      </c>
      <c r="H8">
        <v>15.888</v>
      </c>
      <c r="I8">
        <v>200</v>
      </c>
      <c r="J8">
        <v>22</v>
      </c>
      <c r="K8">
        <v>295</v>
      </c>
      <c r="L8">
        <v>18</v>
      </c>
      <c r="M8">
        <v>295</v>
      </c>
      <c r="N8">
        <v>2.534</v>
      </c>
      <c r="O8">
        <v>120</v>
      </c>
    </row>
    <row r="9" spans="1:15" ht="13.5">
      <c r="A9" s="3" t="s">
        <v>44</v>
      </c>
      <c r="B9" s="3">
        <v>47</v>
      </c>
      <c r="C9">
        <v>35</v>
      </c>
      <c r="D9">
        <v>100</v>
      </c>
      <c r="E9">
        <v>7</v>
      </c>
      <c r="F9">
        <v>28</v>
      </c>
      <c r="G9">
        <v>19.404</v>
      </c>
      <c r="H9">
        <v>7.944</v>
      </c>
      <c r="I9">
        <v>200</v>
      </c>
      <c r="J9">
        <v>23.5</v>
      </c>
      <c r="K9">
        <v>295</v>
      </c>
      <c r="L9">
        <v>21</v>
      </c>
      <c r="M9">
        <v>295</v>
      </c>
      <c r="N9">
        <v>2.534</v>
      </c>
      <c r="O9">
        <v>120</v>
      </c>
    </row>
    <row r="10" spans="1:15" ht="13.5">
      <c r="A10" s="3" t="s">
        <v>44</v>
      </c>
      <c r="B10" s="3">
        <v>54</v>
      </c>
      <c r="C10">
        <v>35</v>
      </c>
      <c r="D10">
        <v>100</v>
      </c>
      <c r="E10">
        <v>7</v>
      </c>
      <c r="F10">
        <v>28</v>
      </c>
      <c r="G10">
        <v>19.404</v>
      </c>
      <c r="H10">
        <v>7.944</v>
      </c>
      <c r="I10">
        <v>200</v>
      </c>
      <c r="J10">
        <v>23.5</v>
      </c>
      <c r="K10">
        <v>295</v>
      </c>
      <c r="L10">
        <v>21</v>
      </c>
      <c r="M10">
        <v>295</v>
      </c>
      <c r="N10">
        <v>2.534</v>
      </c>
      <c r="O10">
        <v>120</v>
      </c>
    </row>
    <row r="11" spans="1:15" ht="13.5">
      <c r="A11" s="3" t="s">
        <v>44</v>
      </c>
      <c r="B11" s="3">
        <v>62</v>
      </c>
      <c r="C11">
        <v>35</v>
      </c>
      <c r="D11">
        <v>100</v>
      </c>
      <c r="E11">
        <v>7</v>
      </c>
      <c r="F11">
        <v>28</v>
      </c>
      <c r="G11">
        <v>19.404</v>
      </c>
      <c r="H11">
        <v>7.944</v>
      </c>
      <c r="I11">
        <v>200</v>
      </c>
      <c r="J11">
        <v>23.5</v>
      </c>
      <c r="K11">
        <v>295</v>
      </c>
      <c r="L11">
        <v>21</v>
      </c>
      <c r="M11">
        <v>295</v>
      </c>
      <c r="N11">
        <v>2.534</v>
      </c>
      <c r="O11">
        <v>120</v>
      </c>
    </row>
    <row r="12" spans="1:15" ht="13.5">
      <c r="A12" s="3" t="s">
        <v>44</v>
      </c>
      <c r="B12" s="3">
        <v>68</v>
      </c>
      <c r="C12">
        <v>35</v>
      </c>
      <c r="D12">
        <v>100</v>
      </c>
      <c r="E12">
        <v>7</v>
      </c>
      <c r="F12">
        <v>28</v>
      </c>
      <c r="G12">
        <v>19.404</v>
      </c>
      <c r="H12">
        <v>7.944</v>
      </c>
      <c r="I12">
        <v>200</v>
      </c>
      <c r="J12">
        <v>23.5</v>
      </c>
      <c r="K12">
        <v>295</v>
      </c>
      <c r="L12">
        <v>21</v>
      </c>
      <c r="M12">
        <v>295</v>
      </c>
      <c r="N12">
        <v>2.534</v>
      </c>
      <c r="O12">
        <v>120</v>
      </c>
    </row>
    <row r="13" spans="1:15" ht="13.5">
      <c r="A13" s="3" t="s">
        <v>45</v>
      </c>
      <c r="B13" s="3">
        <v>91</v>
      </c>
      <c r="C13">
        <v>27</v>
      </c>
      <c r="D13">
        <v>100</v>
      </c>
      <c r="E13">
        <v>5.5</v>
      </c>
      <c r="F13">
        <v>21.5</v>
      </c>
      <c r="G13">
        <v>19.404</v>
      </c>
      <c r="H13">
        <v>19.404</v>
      </c>
      <c r="I13">
        <v>200</v>
      </c>
      <c r="J13">
        <v>23.5</v>
      </c>
      <c r="K13">
        <v>295</v>
      </c>
      <c r="L13">
        <v>21</v>
      </c>
      <c r="M13">
        <v>295</v>
      </c>
      <c r="N13">
        <v>2.534</v>
      </c>
      <c r="O13">
        <v>120</v>
      </c>
    </row>
    <row r="14" spans="1:15" ht="13.5">
      <c r="A14" s="3" t="s">
        <v>45</v>
      </c>
      <c r="B14" s="3">
        <v>97</v>
      </c>
      <c r="C14">
        <v>27</v>
      </c>
      <c r="D14">
        <v>100</v>
      </c>
      <c r="E14">
        <v>5.5</v>
      </c>
      <c r="F14">
        <v>21.5</v>
      </c>
      <c r="G14">
        <v>19.404</v>
      </c>
      <c r="H14">
        <v>19.404</v>
      </c>
      <c r="I14">
        <v>200</v>
      </c>
      <c r="J14">
        <v>23.5</v>
      </c>
      <c r="K14">
        <v>295</v>
      </c>
      <c r="L14">
        <v>21</v>
      </c>
      <c r="M14">
        <v>295</v>
      </c>
      <c r="N14">
        <v>2.534</v>
      </c>
      <c r="O14">
        <v>120</v>
      </c>
    </row>
    <row r="15" spans="1:15" ht="13.5">
      <c r="A15" s="3" t="s">
        <v>45</v>
      </c>
      <c r="B15" s="3">
        <v>107</v>
      </c>
      <c r="C15">
        <v>27</v>
      </c>
      <c r="D15">
        <v>100</v>
      </c>
      <c r="E15">
        <v>5.5</v>
      </c>
      <c r="F15">
        <v>21.5</v>
      </c>
      <c r="G15">
        <v>19.404</v>
      </c>
      <c r="H15">
        <v>19.404</v>
      </c>
      <c r="I15">
        <v>200</v>
      </c>
      <c r="J15">
        <v>23.5</v>
      </c>
      <c r="K15">
        <v>295</v>
      </c>
      <c r="L15">
        <v>21</v>
      </c>
      <c r="M15">
        <v>295</v>
      </c>
      <c r="N15">
        <v>2.534</v>
      </c>
      <c r="O15">
        <v>120</v>
      </c>
    </row>
    <row r="16" spans="1:15" ht="13.5">
      <c r="A16" s="3" t="s">
        <v>45</v>
      </c>
      <c r="B16" s="3">
        <v>112</v>
      </c>
      <c r="C16">
        <v>27</v>
      </c>
      <c r="D16">
        <v>100</v>
      </c>
      <c r="E16">
        <v>5.5</v>
      </c>
      <c r="F16">
        <v>21.5</v>
      </c>
      <c r="G16">
        <v>19.404</v>
      </c>
      <c r="H16">
        <v>19.404</v>
      </c>
      <c r="I16">
        <v>200</v>
      </c>
      <c r="J16">
        <v>23.5</v>
      </c>
      <c r="K16">
        <v>295</v>
      </c>
      <c r="L16">
        <v>21</v>
      </c>
      <c r="M16">
        <v>295</v>
      </c>
      <c r="N16">
        <v>2.534</v>
      </c>
      <c r="O16">
        <v>120</v>
      </c>
    </row>
    <row r="17" spans="1:15" ht="13.5">
      <c r="A17" s="3" t="s">
        <v>25</v>
      </c>
      <c r="B17" s="3">
        <v>69</v>
      </c>
      <c r="C17">
        <v>35</v>
      </c>
      <c r="D17">
        <v>100</v>
      </c>
      <c r="E17">
        <v>7</v>
      </c>
      <c r="F17">
        <v>28</v>
      </c>
      <c r="G17">
        <v>7.944</v>
      </c>
      <c r="H17">
        <v>19.404</v>
      </c>
      <c r="I17">
        <v>200</v>
      </c>
      <c r="J17">
        <v>23.5</v>
      </c>
      <c r="K17">
        <v>295</v>
      </c>
      <c r="L17">
        <v>21</v>
      </c>
      <c r="M17">
        <v>295</v>
      </c>
      <c r="N17">
        <v>2.534</v>
      </c>
      <c r="O17">
        <v>120</v>
      </c>
    </row>
    <row r="18" spans="1:15" ht="13.5">
      <c r="A18" s="3" t="s">
        <v>25</v>
      </c>
      <c r="B18" s="3">
        <v>75</v>
      </c>
      <c r="C18">
        <v>35</v>
      </c>
      <c r="D18">
        <v>100</v>
      </c>
      <c r="E18">
        <v>7</v>
      </c>
      <c r="F18">
        <v>28</v>
      </c>
      <c r="G18">
        <v>7.944</v>
      </c>
      <c r="H18">
        <v>19.404</v>
      </c>
      <c r="I18">
        <v>200</v>
      </c>
      <c r="J18">
        <v>23.5</v>
      </c>
      <c r="K18">
        <v>295</v>
      </c>
      <c r="L18">
        <v>21</v>
      </c>
      <c r="M18">
        <v>295</v>
      </c>
      <c r="N18">
        <v>2.534</v>
      </c>
      <c r="O18">
        <v>120</v>
      </c>
    </row>
    <row r="19" spans="1:15" ht="13.5">
      <c r="A19" s="3" t="s">
        <v>25</v>
      </c>
      <c r="B19" s="3">
        <v>84</v>
      </c>
      <c r="C19">
        <v>35</v>
      </c>
      <c r="D19">
        <v>100</v>
      </c>
      <c r="E19">
        <v>7</v>
      </c>
      <c r="F19">
        <v>28</v>
      </c>
      <c r="G19">
        <v>7.944</v>
      </c>
      <c r="H19">
        <v>19.404</v>
      </c>
      <c r="I19">
        <v>200</v>
      </c>
      <c r="J19">
        <v>23.5</v>
      </c>
      <c r="K19">
        <v>295</v>
      </c>
      <c r="L19">
        <v>21</v>
      </c>
      <c r="M19">
        <v>295</v>
      </c>
      <c r="N19">
        <v>2.534</v>
      </c>
      <c r="O19">
        <v>120</v>
      </c>
    </row>
    <row r="20" spans="1:15" ht="13.5">
      <c r="A20" s="3" t="s">
        <v>25</v>
      </c>
      <c r="B20" s="3">
        <v>90</v>
      </c>
      <c r="C20">
        <v>35</v>
      </c>
      <c r="D20">
        <v>100</v>
      </c>
      <c r="E20">
        <v>7</v>
      </c>
      <c r="F20">
        <v>28</v>
      </c>
      <c r="G20">
        <v>7.944</v>
      </c>
      <c r="H20">
        <v>19.404</v>
      </c>
      <c r="I20">
        <v>200</v>
      </c>
      <c r="J20">
        <v>23.5</v>
      </c>
      <c r="K20">
        <v>295</v>
      </c>
      <c r="L20">
        <v>21</v>
      </c>
      <c r="M20">
        <v>295</v>
      </c>
      <c r="N20">
        <v>2.534</v>
      </c>
      <c r="O20">
        <v>120</v>
      </c>
    </row>
    <row r="21" spans="1:15" ht="13.5">
      <c r="A21" s="3" t="s">
        <v>24</v>
      </c>
      <c r="B21" s="3">
        <v>39</v>
      </c>
      <c r="C21">
        <v>40</v>
      </c>
      <c r="D21">
        <v>100</v>
      </c>
      <c r="E21">
        <v>7</v>
      </c>
      <c r="F21">
        <v>33</v>
      </c>
      <c r="G21">
        <v>15.888</v>
      </c>
      <c r="H21">
        <v>19.404</v>
      </c>
      <c r="I21">
        <v>200</v>
      </c>
      <c r="J21">
        <v>23.5</v>
      </c>
      <c r="K21">
        <v>295</v>
      </c>
      <c r="L21">
        <v>21</v>
      </c>
      <c r="M21">
        <v>295</v>
      </c>
      <c r="N21">
        <v>2.534</v>
      </c>
      <c r="O21">
        <v>120</v>
      </c>
    </row>
    <row r="22" spans="1:15" ht="13.5">
      <c r="A22" s="3" t="s">
        <v>24</v>
      </c>
      <c r="B22" s="3">
        <v>45</v>
      </c>
      <c r="C22">
        <v>40</v>
      </c>
      <c r="D22">
        <v>100</v>
      </c>
      <c r="E22">
        <v>7</v>
      </c>
      <c r="F22">
        <v>33</v>
      </c>
      <c r="G22">
        <v>15.888</v>
      </c>
      <c r="H22">
        <v>19.404</v>
      </c>
      <c r="I22">
        <v>200</v>
      </c>
      <c r="J22">
        <v>23.5</v>
      </c>
      <c r="K22">
        <v>295</v>
      </c>
      <c r="L22">
        <v>21</v>
      </c>
      <c r="M22">
        <v>295</v>
      </c>
      <c r="N22">
        <v>2.534</v>
      </c>
      <c r="O22">
        <v>120</v>
      </c>
    </row>
    <row r="23" spans="1:15" ht="13.5">
      <c r="A23" s="3" t="s">
        <v>24</v>
      </c>
      <c r="B23" s="3">
        <v>92</v>
      </c>
      <c r="C23">
        <v>40</v>
      </c>
      <c r="D23">
        <v>100</v>
      </c>
      <c r="E23">
        <v>7</v>
      </c>
      <c r="F23">
        <v>33</v>
      </c>
      <c r="G23">
        <v>7.944</v>
      </c>
      <c r="H23">
        <v>19.404</v>
      </c>
      <c r="I23">
        <v>200</v>
      </c>
      <c r="J23">
        <v>23.5</v>
      </c>
      <c r="K23">
        <v>295</v>
      </c>
      <c r="L23">
        <v>21</v>
      </c>
      <c r="M23">
        <v>295</v>
      </c>
      <c r="N23">
        <v>2.534</v>
      </c>
      <c r="O23">
        <v>120</v>
      </c>
    </row>
    <row r="24" spans="1:15" ht="13.5">
      <c r="A24" s="3" t="s">
        <v>24</v>
      </c>
      <c r="B24" s="3">
        <v>114</v>
      </c>
      <c r="C24">
        <v>40</v>
      </c>
      <c r="D24">
        <v>100</v>
      </c>
      <c r="E24">
        <v>7</v>
      </c>
      <c r="F24">
        <v>33</v>
      </c>
      <c r="G24">
        <v>7.944</v>
      </c>
      <c r="H24">
        <v>19.404</v>
      </c>
      <c r="I24">
        <v>200</v>
      </c>
      <c r="J24">
        <v>23.5</v>
      </c>
      <c r="K24">
        <v>295</v>
      </c>
      <c r="L24">
        <v>21</v>
      </c>
      <c r="M24">
        <v>295</v>
      </c>
      <c r="N24">
        <v>2.534</v>
      </c>
      <c r="O24">
        <v>120</v>
      </c>
    </row>
    <row r="25" spans="1:15" ht="13.5">
      <c r="A25" s="3" t="s">
        <v>24</v>
      </c>
      <c r="B25" s="3">
        <v>133</v>
      </c>
      <c r="C25">
        <v>40</v>
      </c>
      <c r="D25">
        <v>100</v>
      </c>
      <c r="E25">
        <v>7</v>
      </c>
      <c r="F25">
        <v>33</v>
      </c>
      <c r="G25">
        <v>15.888</v>
      </c>
      <c r="H25">
        <v>19.404</v>
      </c>
      <c r="I25">
        <v>200</v>
      </c>
      <c r="J25">
        <v>23.5</v>
      </c>
      <c r="K25">
        <v>295</v>
      </c>
      <c r="L25">
        <v>21</v>
      </c>
      <c r="M25">
        <v>295</v>
      </c>
      <c r="N25">
        <v>2.534</v>
      </c>
      <c r="O25">
        <v>120</v>
      </c>
    </row>
    <row r="26" spans="1:15" ht="13.5">
      <c r="A26" s="3" t="s">
        <v>24</v>
      </c>
      <c r="B26" s="3">
        <v>131</v>
      </c>
      <c r="C26">
        <v>40</v>
      </c>
      <c r="D26">
        <v>100</v>
      </c>
      <c r="E26">
        <v>7</v>
      </c>
      <c r="F26">
        <v>33</v>
      </c>
      <c r="G26">
        <v>15.888</v>
      </c>
      <c r="H26">
        <v>19.404</v>
      </c>
      <c r="I26">
        <v>200</v>
      </c>
      <c r="J26">
        <v>23.5</v>
      </c>
      <c r="K26">
        <v>295</v>
      </c>
      <c r="L26">
        <v>21</v>
      </c>
      <c r="M26">
        <v>295</v>
      </c>
      <c r="N26">
        <v>2.534</v>
      </c>
      <c r="O26">
        <v>120</v>
      </c>
    </row>
    <row r="28" spans="1:12" ht="13.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 ht="13.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</sheetData>
  <sheetProtection/>
  <printOptions/>
  <pageMargins left="0.75" right="0.75" top="1" bottom="1" header="0.512" footer="0.512"/>
  <pageSetup horizontalDpi="600" verticalDpi="600" orientation="landscape" paperSize="9" scale="75" r:id="rId1"/>
  <headerFooter alignWithMargins="0">
    <oddHeader>&amp;L&amp;A&amp;CＲＣ断面照査の計算プログラム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B81"/>
  <sheetViews>
    <sheetView zoomScalePageLayoutView="0" workbookViewId="0" topLeftCell="A1">
      <selection activeCell="B50" sqref="B50"/>
    </sheetView>
  </sheetViews>
  <sheetFormatPr defaultColWidth="9.00390625" defaultRowHeight="13.5"/>
  <cols>
    <col min="3" max="3" width="10.625" style="0" customWidth="1"/>
  </cols>
  <sheetData>
    <row r="1" spans="1:15" ht="13.5">
      <c r="A1" s="3" t="s">
        <v>17</v>
      </c>
      <c r="B1">
        <v>24</v>
      </c>
      <c r="O1" s="3"/>
    </row>
    <row r="2" spans="1:28" ht="54">
      <c r="A2" s="3" t="s">
        <v>10</v>
      </c>
      <c r="B2" s="3" t="s">
        <v>11</v>
      </c>
      <c r="C2" s="3" t="s">
        <v>40</v>
      </c>
      <c r="D2" s="3" t="s">
        <v>41</v>
      </c>
      <c r="E2" s="4" t="s">
        <v>16</v>
      </c>
      <c r="F2" s="4" t="s">
        <v>12</v>
      </c>
      <c r="G2" s="4" t="s">
        <v>38</v>
      </c>
      <c r="H2" s="4" t="s">
        <v>119</v>
      </c>
      <c r="I2" s="4" t="s">
        <v>120</v>
      </c>
      <c r="J2" s="4" t="s">
        <v>123</v>
      </c>
      <c r="K2" s="4" t="s">
        <v>121</v>
      </c>
      <c r="L2" s="4" t="s">
        <v>122</v>
      </c>
      <c r="M2" s="4" t="s">
        <v>23</v>
      </c>
      <c r="N2" s="4"/>
      <c r="O2" s="4" t="s">
        <v>124</v>
      </c>
      <c r="P2" s="4" t="s">
        <v>125</v>
      </c>
      <c r="Q2" s="3"/>
      <c r="R2" s="3" t="s">
        <v>46</v>
      </c>
      <c r="S2" s="4" t="s">
        <v>47</v>
      </c>
      <c r="T2" s="4" t="s">
        <v>50</v>
      </c>
      <c r="U2" s="4" t="s">
        <v>48</v>
      </c>
      <c r="V2" s="4" t="s">
        <v>49</v>
      </c>
      <c r="W2" s="4" t="s">
        <v>51</v>
      </c>
      <c r="X2" s="4"/>
      <c r="Y2" s="4"/>
      <c r="Z2" s="4"/>
      <c r="AA2" s="4"/>
      <c r="AB2" s="4"/>
    </row>
    <row r="3" spans="1:27" ht="13.5">
      <c r="A3">
        <v>1</v>
      </c>
      <c r="B3" s="3">
        <v>113</v>
      </c>
      <c r="C3" s="3" t="s">
        <v>43</v>
      </c>
      <c r="D3" s="3">
        <v>113</v>
      </c>
      <c r="E3" s="3">
        <v>37.612</v>
      </c>
      <c r="F3" s="3">
        <v>-28.409</v>
      </c>
      <c r="G3" s="10">
        <v>-10.324</v>
      </c>
      <c r="H3" s="5">
        <v>127.36607328485269</v>
      </c>
      <c r="I3" s="5">
        <v>4.264663000123098</v>
      </c>
      <c r="J3" s="8">
        <v>-0.04486900173913044</v>
      </c>
      <c r="K3" s="7">
        <v>5.737243784155404</v>
      </c>
      <c r="L3" s="7">
        <v>7.689658999999936</v>
      </c>
      <c r="M3">
        <v>1</v>
      </c>
      <c r="O3" s="10">
        <f aca="true" t="shared" si="0" ref="O3:O26">H3/270</f>
        <v>0.4717261973513063</v>
      </c>
      <c r="P3" s="10">
        <f aca="true" t="shared" si="1" ref="P3:P26">I3/10.5</f>
        <v>0.40615838096410456</v>
      </c>
      <c r="Q3" s="3"/>
      <c r="R3" s="3">
        <v>128.2</v>
      </c>
      <c r="S3" s="3">
        <v>4.28</v>
      </c>
      <c r="T3" s="3">
        <v>0.045</v>
      </c>
      <c r="U3" s="10">
        <f aca="true" t="shared" si="2" ref="U3:V26">H3/R3</f>
        <v>0.9934951114263081</v>
      </c>
      <c r="V3" s="13">
        <f t="shared" si="2"/>
        <v>0.9964165888138078</v>
      </c>
      <c r="W3" s="13">
        <f aca="true" t="shared" si="3" ref="W3:W26">ABS(J3/T3)</f>
        <v>0.9970889275362321</v>
      </c>
      <c r="X3" s="5"/>
      <c r="Y3" s="8"/>
      <c r="Z3" s="7"/>
      <c r="AA3" s="7"/>
    </row>
    <row r="4" spans="1:27" ht="13.5">
      <c r="A4">
        <f>A3+1</f>
        <v>2</v>
      </c>
      <c r="B4" s="3">
        <v>120</v>
      </c>
      <c r="C4" s="3" t="s">
        <v>43</v>
      </c>
      <c r="D4" s="3">
        <v>120</v>
      </c>
      <c r="E4" s="3">
        <v>15.014</v>
      </c>
      <c r="F4" s="3">
        <v>-25.565</v>
      </c>
      <c r="G4" s="10">
        <v>-24.544</v>
      </c>
      <c r="H4" s="5">
        <v>55.741906076489315</v>
      </c>
      <c r="I4" s="5">
        <v>1.7036776874152992</v>
      </c>
      <c r="J4" s="8">
        <v>-0.10667035826086955</v>
      </c>
      <c r="K4" s="7">
        <v>0.812578367141154</v>
      </c>
      <c r="L4" s="7">
        <v>7.229888999999942</v>
      </c>
      <c r="M4">
        <v>1</v>
      </c>
      <c r="O4" s="10">
        <f t="shared" si="0"/>
        <v>0.20645150398699746</v>
      </c>
      <c r="P4" s="10">
        <f t="shared" si="1"/>
        <v>0.16225501784907612</v>
      </c>
      <c r="Q4" s="3"/>
      <c r="R4" s="3">
        <v>55.9</v>
      </c>
      <c r="S4" s="3">
        <v>1.71</v>
      </c>
      <c r="T4" s="3">
        <v>0.107</v>
      </c>
      <c r="U4" s="10">
        <f t="shared" si="2"/>
        <v>0.9971718439443527</v>
      </c>
      <c r="V4" s="13">
        <f t="shared" si="2"/>
        <v>0.9963027411785376</v>
      </c>
      <c r="W4" s="13">
        <f t="shared" si="3"/>
        <v>0.996919236082893</v>
      </c>
      <c r="X4" s="5"/>
      <c r="Y4" s="8"/>
      <c r="Z4" s="7"/>
      <c r="AA4" s="7"/>
    </row>
    <row r="5" spans="1:27" ht="13.5">
      <c r="A5">
        <f>A4+1</f>
        <v>3</v>
      </c>
      <c r="B5" s="3">
        <v>123</v>
      </c>
      <c r="C5" s="3" t="s">
        <v>43</v>
      </c>
      <c r="D5" s="3">
        <v>123</v>
      </c>
      <c r="E5" s="3">
        <v>-36.347</v>
      </c>
      <c r="F5" s="3">
        <v>-22.342</v>
      </c>
      <c r="G5" s="10">
        <v>-38.29</v>
      </c>
      <c r="H5" s="5">
        <v>100.37563587356156</v>
      </c>
      <c r="I5" s="5">
        <v>3.9017349077921017</v>
      </c>
      <c r="J5" s="8">
        <v>-0.16641166956521738</v>
      </c>
      <c r="K5" s="7">
        <v>10.164648989355362</v>
      </c>
      <c r="L5" s="7">
        <v>8.471267999999926</v>
      </c>
      <c r="M5">
        <v>1</v>
      </c>
      <c r="O5" s="10">
        <f t="shared" si="0"/>
        <v>0.3717616143465243</v>
      </c>
      <c r="P5" s="10">
        <f t="shared" si="1"/>
        <v>0.3715938007421049</v>
      </c>
      <c r="Q5" s="3"/>
      <c r="R5" s="3">
        <v>101.3</v>
      </c>
      <c r="S5" s="3">
        <v>3.95</v>
      </c>
      <c r="T5" s="3">
        <v>0.166</v>
      </c>
      <c r="U5" s="10">
        <f t="shared" si="2"/>
        <v>0.9908749839443393</v>
      </c>
      <c r="V5" s="13">
        <f t="shared" si="2"/>
        <v>0.9877809893144561</v>
      </c>
      <c r="W5" s="13">
        <f t="shared" si="3"/>
        <v>1.0024799371398636</v>
      </c>
      <c r="X5" s="5"/>
      <c r="Y5" s="8"/>
      <c r="Z5" s="7"/>
      <c r="AA5" s="7"/>
    </row>
    <row r="6" spans="1:27" ht="13.5">
      <c r="A6">
        <f>A5+1</f>
        <v>4</v>
      </c>
      <c r="B6" s="3">
        <v>33</v>
      </c>
      <c r="C6" s="3" t="s">
        <v>43</v>
      </c>
      <c r="D6" s="3">
        <v>33</v>
      </c>
      <c r="E6" s="3">
        <v>-23.791</v>
      </c>
      <c r="F6" s="3">
        <v>-21.615</v>
      </c>
      <c r="G6" s="10">
        <v>23.765</v>
      </c>
      <c r="H6" s="5">
        <v>67.90905661631471</v>
      </c>
      <c r="I6" s="5">
        <v>2.550128322493558</v>
      </c>
      <c r="J6" s="8">
        <v>0.10328475652173916</v>
      </c>
      <c r="K6" s="7">
        <v>5.942060916706557</v>
      </c>
      <c r="L6" s="7">
        <v>8.287359999999929</v>
      </c>
      <c r="M6">
        <v>1</v>
      </c>
      <c r="O6" s="10">
        <f t="shared" si="0"/>
        <v>0.2515150245048693</v>
      </c>
      <c r="P6" s="10">
        <f t="shared" si="1"/>
        <v>0.24286936404700551</v>
      </c>
      <c r="Q6" s="3"/>
      <c r="R6" s="3">
        <v>68.3</v>
      </c>
      <c r="S6" s="3">
        <v>2.58</v>
      </c>
      <c r="T6" s="3">
        <v>0.103</v>
      </c>
      <c r="U6" s="10">
        <f t="shared" si="2"/>
        <v>0.9942760851583414</v>
      </c>
      <c r="V6" s="13">
        <f t="shared" si="2"/>
        <v>0.9884218304238597</v>
      </c>
      <c r="W6" s="13">
        <f t="shared" si="3"/>
        <v>1.0027646264246521</v>
      </c>
      <c r="X6" s="5"/>
      <c r="Y6" s="8"/>
      <c r="Z6" s="7"/>
      <c r="AA6" s="7"/>
    </row>
    <row r="7" spans="1:27" ht="13.5">
      <c r="A7">
        <f>A6+1</f>
        <v>5</v>
      </c>
      <c r="B7" s="3">
        <v>31</v>
      </c>
      <c r="C7" s="3" t="s">
        <v>43</v>
      </c>
      <c r="D7" s="3">
        <v>31</v>
      </c>
      <c r="E7" s="3">
        <v>2.874</v>
      </c>
      <c r="F7" s="3">
        <v>-18.392</v>
      </c>
      <c r="G7" s="10">
        <v>10.019</v>
      </c>
      <c r="H7" s="5">
        <v>15.12781547679094</v>
      </c>
      <c r="I7" s="5">
        <v>0.3121930317719738</v>
      </c>
      <c r="J7" s="8">
        <v>0.043543445217391306</v>
      </c>
      <c r="K7" s="7">
        <v>-1.346451335315776</v>
      </c>
      <c r="L7" s="7">
        <v>5.436785999999966</v>
      </c>
      <c r="M7">
        <v>1</v>
      </c>
      <c r="O7" s="10">
        <f t="shared" si="0"/>
        <v>0.056028946210336814</v>
      </c>
      <c r="P7" s="10">
        <f t="shared" si="1"/>
        <v>0.02973266969256893</v>
      </c>
      <c r="Q7" s="3"/>
      <c r="R7" s="3">
        <v>15.3</v>
      </c>
      <c r="S7" s="3">
        <v>0.32</v>
      </c>
      <c r="T7" s="3">
        <v>0.044</v>
      </c>
      <c r="U7" s="10">
        <f t="shared" si="2"/>
        <v>0.988746109594179</v>
      </c>
      <c r="V7" s="13">
        <f t="shared" si="2"/>
        <v>0.975603224287418</v>
      </c>
      <c r="W7" s="13">
        <f t="shared" si="3"/>
        <v>0.9896237549407115</v>
      </c>
      <c r="X7" s="5"/>
      <c r="Y7" s="8"/>
      <c r="Z7" s="7"/>
      <c r="AA7" s="7"/>
    </row>
    <row r="8" spans="1:27" ht="13.5">
      <c r="A8">
        <f>A7+1</f>
        <v>6</v>
      </c>
      <c r="B8" s="3">
        <v>2</v>
      </c>
      <c r="C8" s="3" t="s">
        <v>43</v>
      </c>
      <c r="D8" s="3">
        <v>2</v>
      </c>
      <c r="E8" s="3">
        <v>5.028</v>
      </c>
      <c r="F8" s="3">
        <v>-16.022</v>
      </c>
      <c r="G8" s="10">
        <v>-6.571</v>
      </c>
      <c r="H8" s="5">
        <v>21.00774062349457</v>
      </c>
      <c r="I8" s="5">
        <v>0.5647247016191735</v>
      </c>
      <c r="J8" s="8">
        <v>-0.02855813739130435</v>
      </c>
      <c r="K8" s="7">
        <v>-0.5008806946026225</v>
      </c>
      <c r="L8" s="7">
        <v>6.60919949999995</v>
      </c>
      <c r="M8">
        <v>1</v>
      </c>
      <c r="O8" s="10">
        <f t="shared" si="0"/>
        <v>0.07780644675368359</v>
      </c>
      <c r="P8" s="10">
        <f t="shared" si="1"/>
        <v>0.05378330491611177</v>
      </c>
      <c r="Q8" s="3"/>
      <c r="R8" s="3">
        <v>21.3</v>
      </c>
      <c r="S8" s="3">
        <v>0.57</v>
      </c>
      <c r="T8" s="3">
        <v>0.029</v>
      </c>
      <c r="U8" s="10">
        <f t="shared" si="2"/>
        <v>0.9862789025114821</v>
      </c>
      <c r="V8" s="13">
        <f t="shared" si="2"/>
        <v>0.9907450905599536</v>
      </c>
      <c r="W8" s="13">
        <f t="shared" si="3"/>
        <v>0.9847633583208396</v>
      </c>
      <c r="X8" s="5"/>
      <c r="Y8" s="8"/>
      <c r="Z8" s="7"/>
      <c r="AA8" s="7"/>
    </row>
    <row r="9" spans="1:27" ht="13.5">
      <c r="A9">
        <f aca="true" t="shared" si="4" ref="A9:A26">A8+1</f>
        <v>7</v>
      </c>
      <c r="B9" s="3">
        <v>47</v>
      </c>
      <c r="C9" s="3" t="s">
        <v>44</v>
      </c>
      <c r="D9" s="3">
        <v>47</v>
      </c>
      <c r="E9">
        <v>31.636</v>
      </c>
      <c r="F9">
        <v>-2.515</v>
      </c>
      <c r="G9" s="6">
        <v>-29.797</v>
      </c>
      <c r="H9" s="5">
        <v>156.343576070165</v>
      </c>
      <c r="I9" s="5">
        <v>3.4812537698686867</v>
      </c>
      <c r="J9" s="8">
        <v>-0.10637529000000001</v>
      </c>
      <c r="K9" s="7">
        <v>0.07821089348147976</v>
      </c>
      <c r="L9" s="7">
        <v>7.010499999999954</v>
      </c>
      <c r="M9">
        <v>1</v>
      </c>
      <c r="O9" s="10">
        <f t="shared" si="0"/>
        <v>0.5790502817413519</v>
      </c>
      <c r="P9" s="10">
        <f t="shared" si="1"/>
        <v>0.33154797808273206</v>
      </c>
      <c r="Q9" s="3"/>
      <c r="R9" s="3">
        <v>157</v>
      </c>
      <c r="S9" s="3">
        <v>3.49</v>
      </c>
      <c r="T9" s="3">
        <v>0.106</v>
      </c>
      <c r="U9" s="10">
        <f t="shared" si="2"/>
        <v>0.9958189558609236</v>
      </c>
      <c r="V9" s="13">
        <f t="shared" si="2"/>
        <v>0.9974939168678185</v>
      </c>
      <c r="W9" s="13">
        <f t="shared" si="3"/>
        <v>1.0035404716981133</v>
      </c>
      <c r="X9" s="5"/>
      <c r="Y9" s="8"/>
      <c r="Z9" s="7"/>
      <c r="AA9" s="7"/>
    </row>
    <row r="10" spans="1:27" ht="13.5">
      <c r="A10">
        <f t="shared" si="4"/>
        <v>8</v>
      </c>
      <c r="B10" s="3">
        <v>54</v>
      </c>
      <c r="C10" s="3" t="s">
        <v>44</v>
      </c>
      <c r="D10" s="3">
        <v>54</v>
      </c>
      <c r="E10">
        <v>-8.528</v>
      </c>
      <c r="F10">
        <v>9.276</v>
      </c>
      <c r="G10" s="6">
        <v>-27.862</v>
      </c>
      <c r="H10" s="5">
        <v>15.390645080364688</v>
      </c>
      <c r="I10" s="5">
        <v>0.6623719346084553</v>
      </c>
      <c r="J10" s="8">
        <v>-0.09946734</v>
      </c>
      <c r="K10" s="7">
        <v>3.6040229942539512</v>
      </c>
      <c r="L10" s="7">
        <v>10.9845119999999</v>
      </c>
      <c r="M10">
        <v>1</v>
      </c>
      <c r="O10" s="10">
        <f t="shared" si="0"/>
        <v>0.057002389186535884</v>
      </c>
      <c r="P10" s="10">
        <f t="shared" si="1"/>
        <v>0.06308304139128146</v>
      </c>
      <c r="Q10" s="3"/>
      <c r="R10" s="3">
        <v>15.6</v>
      </c>
      <c r="S10" s="3">
        <v>0.67</v>
      </c>
      <c r="T10" s="3">
        <v>0.1</v>
      </c>
      <c r="U10" s="10">
        <f t="shared" si="2"/>
        <v>0.9865798128438903</v>
      </c>
      <c r="V10" s="13">
        <f t="shared" si="2"/>
        <v>0.9886148277738139</v>
      </c>
      <c r="W10" s="13">
        <f t="shared" si="3"/>
        <v>0.9946733999999999</v>
      </c>
      <c r="X10" s="5"/>
      <c r="Y10" s="8"/>
      <c r="Z10" s="7"/>
      <c r="AA10" s="7"/>
    </row>
    <row r="11" spans="1:27" ht="13.5">
      <c r="A11">
        <f t="shared" si="4"/>
        <v>9</v>
      </c>
      <c r="B11" s="3">
        <v>62</v>
      </c>
      <c r="C11" s="3" t="s">
        <v>44</v>
      </c>
      <c r="D11" s="3">
        <v>62</v>
      </c>
      <c r="E11">
        <v>-34.463</v>
      </c>
      <c r="F11">
        <v>22.996</v>
      </c>
      <c r="G11" s="6">
        <v>-6.43</v>
      </c>
      <c r="H11" s="5">
        <v>66.05653631195628</v>
      </c>
      <c r="I11" s="5">
        <v>2.6684172263411896</v>
      </c>
      <c r="J11" s="8">
        <v>-0.022955100000000003</v>
      </c>
      <c r="K11" s="7">
        <v>13.50555971834931</v>
      </c>
      <c r="L11" s="7">
        <v>10.564721999999906</v>
      </c>
      <c r="M11">
        <v>1</v>
      </c>
      <c r="O11" s="10">
        <f t="shared" si="0"/>
        <v>0.24465383819243067</v>
      </c>
      <c r="P11" s="10">
        <f t="shared" si="1"/>
        <v>0.25413497393725615</v>
      </c>
      <c r="Q11" s="3"/>
      <c r="R11" s="3">
        <v>66.8</v>
      </c>
      <c r="S11" s="3">
        <v>2.7</v>
      </c>
      <c r="T11" s="3">
        <v>0.023</v>
      </c>
      <c r="U11" s="10">
        <f t="shared" si="2"/>
        <v>0.9888703040712018</v>
      </c>
      <c r="V11" s="13">
        <f t="shared" si="2"/>
        <v>0.9883026764226628</v>
      </c>
      <c r="W11" s="13">
        <f t="shared" si="3"/>
        <v>0.9980478260869566</v>
      </c>
      <c r="X11" s="5"/>
      <c r="Y11" s="8"/>
      <c r="Z11" s="7"/>
      <c r="AA11" s="7"/>
    </row>
    <row r="12" spans="1:27" ht="13.5">
      <c r="A12">
        <f t="shared" si="4"/>
        <v>10</v>
      </c>
      <c r="B12" s="3">
        <v>68</v>
      </c>
      <c r="C12" s="3" t="s">
        <v>44</v>
      </c>
      <c r="D12" s="3">
        <v>68</v>
      </c>
      <c r="E12">
        <v>-27.889</v>
      </c>
      <c r="F12">
        <v>31.571</v>
      </c>
      <c r="G12" s="6">
        <v>20.673</v>
      </c>
      <c r="H12" s="5">
        <v>49.88181145686967</v>
      </c>
      <c r="I12" s="5">
        <v>2.164839064513311</v>
      </c>
      <c r="J12" s="8">
        <v>0.07380260999999999</v>
      </c>
      <c r="K12" s="7">
        <v>11.883986611557331</v>
      </c>
      <c r="L12" s="7">
        <v>11.0404839999999</v>
      </c>
      <c r="M12">
        <v>1</v>
      </c>
      <c r="O12" s="10">
        <f t="shared" si="0"/>
        <v>0.18474744984025804</v>
      </c>
      <c r="P12" s="10">
        <f t="shared" si="1"/>
        <v>0.2061751490012677</v>
      </c>
      <c r="Q12" s="3"/>
      <c r="R12" s="3">
        <v>50.6</v>
      </c>
      <c r="S12" s="3">
        <v>2.19</v>
      </c>
      <c r="T12" s="3">
        <v>0.074</v>
      </c>
      <c r="U12" s="10">
        <f t="shared" si="2"/>
        <v>0.9858065505310211</v>
      </c>
      <c r="V12" s="13">
        <f t="shared" si="2"/>
        <v>0.9885109883622424</v>
      </c>
      <c r="W12" s="13">
        <f t="shared" si="3"/>
        <v>0.9973325675675675</v>
      </c>
      <c r="X12" s="5"/>
      <c r="Y12" s="8"/>
      <c r="Z12" s="7"/>
      <c r="AA12" s="7"/>
    </row>
    <row r="13" spans="1:27" ht="13.5">
      <c r="A13">
        <f t="shared" si="4"/>
        <v>11</v>
      </c>
      <c r="B13" s="3">
        <v>91</v>
      </c>
      <c r="C13" s="3" t="s">
        <v>45</v>
      </c>
      <c r="D13" s="3">
        <v>91</v>
      </c>
      <c r="E13">
        <v>16.658</v>
      </c>
      <c r="F13">
        <v>70.5</v>
      </c>
      <c r="G13" s="6">
        <v>-1.072</v>
      </c>
      <c r="H13" s="5">
        <v>29.021930202634106</v>
      </c>
      <c r="I13" s="5">
        <v>1.8908236817278505</v>
      </c>
      <c r="J13" s="8">
        <v>-0.004984052093023258</v>
      </c>
      <c r="K13" s="7">
        <v>13.682654302334724</v>
      </c>
      <c r="L13" s="7">
        <v>10.626439499999893</v>
      </c>
      <c r="M13">
        <v>1</v>
      </c>
      <c r="O13" s="10">
        <f t="shared" si="0"/>
        <v>0.10748863038012632</v>
      </c>
      <c r="P13" s="10">
        <f t="shared" si="1"/>
        <v>0.18007844587884292</v>
      </c>
      <c r="Q13" s="3"/>
      <c r="R13" s="3">
        <v>29.2</v>
      </c>
      <c r="S13" s="3">
        <v>1.9</v>
      </c>
      <c r="T13" s="3">
        <v>0.005</v>
      </c>
      <c r="U13" s="10">
        <f t="shared" si="2"/>
        <v>0.9939017192682913</v>
      </c>
      <c r="V13" s="13">
        <f t="shared" si="2"/>
        <v>0.995170358804132</v>
      </c>
      <c r="W13" s="13">
        <f t="shared" si="3"/>
        <v>0.9968104186046515</v>
      </c>
      <c r="X13" s="5"/>
      <c r="Y13" s="8"/>
      <c r="Z13" s="7"/>
      <c r="AA13" s="7"/>
    </row>
    <row r="14" spans="1:27" ht="13.5">
      <c r="A14">
        <f t="shared" si="4"/>
        <v>12</v>
      </c>
      <c r="B14" s="3">
        <v>97</v>
      </c>
      <c r="C14" s="3" t="s">
        <v>45</v>
      </c>
      <c r="D14" s="3">
        <v>97</v>
      </c>
      <c r="E14">
        <v>14.667</v>
      </c>
      <c r="F14">
        <v>76.288</v>
      </c>
      <c r="G14" s="6">
        <v>-5.242</v>
      </c>
      <c r="H14" s="5">
        <v>22.320548104585168</v>
      </c>
      <c r="I14" s="5">
        <v>1.6661603469211257</v>
      </c>
      <c r="J14" s="8">
        <v>-0.024371642790697673</v>
      </c>
      <c r="K14" s="7">
        <v>12.889091566783799</v>
      </c>
      <c r="L14" s="7">
        <v>11.357073999999917</v>
      </c>
      <c r="M14">
        <v>1</v>
      </c>
      <c r="O14" s="10">
        <f t="shared" si="0"/>
        <v>0.08266869668364876</v>
      </c>
      <c r="P14" s="10">
        <f t="shared" si="1"/>
        <v>0.15868193780201198</v>
      </c>
      <c r="Q14" s="3"/>
      <c r="R14" s="3">
        <v>22.4</v>
      </c>
      <c r="S14" s="3">
        <v>1.67</v>
      </c>
      <c r="T14" s="3">
        <v>0.024</v>
      </c>
      <c r="U14" s="10">
        <f t="shared" si="2"/>
        <v>0.9964530403832664</v>
      </c>
      <c r="V14" s="13">
        <f t="shared" si="2"/>
        <v>0.9977008065395963</v>
      </c>
      <c r="W14" s="13">
        <f t="shared" si="3"/>
        <v>1.0154851162790697</v>
      </c>
      <c r="X14" s="5"/>
      <c r="Y14" s="8"/>
      <c r="Z14" s="7"/>
      <c r="AA14" s="7"/>
    </row>
    <row r="15" spans="1:27" ht="13.5">
      <c r="A15">
        <f t="shared" si="4"/>
        <v>13</v>
      </c>
      <c r="B15" s="3">
        <v>107</v>
      </c>
      <c r="C15" s="3" t="s">
        <v>45</v>
      </c>
      <c r="D15" s="3">
        <v>107</v>
      </c>
      <c r="E15">
        <v>-10.318</v>
      </c>
      <c r="F15">
        <v>90.841</v>
      </c>
      <c r="G15" s="6">
        <v>-19.802</v>
      </c>
      <c r="H15" s="5">
        <v>8.140423400959158</v>
      </c>
      <c r="I15" s="5">
        <v>1.164746542406416</v>
      </c>
      <c r="J15" s="8">
        <v>-0.0920654846511628</v>
      </c>
      <c r="K15" s="7">
        <v>10.919387975454162</v>
      </c>
      <c r="L15" s="7">
        <v>14.666418500000056</v>
      </c>
      <c r="M15">
        <v>1</v>
      </c>
      <c r="O15" s="10">
        <f t="shared" si="0"/>
        <v>0.030149716299848733</v>
      </c>
      <c r="P15" s="10">
        <f t="shared" si="1"/>
        <v>0.1109282421339444</v>
      </c>
      <c r="Q15" s="3"/>
      <c r="R15" s="3">
        <v>8.15</v>
      </c>
      <c r="S15" s="3">
        <v>1.17</v>
      </c>
      <c r="T15" s="3">
        <v>0.092</v>
      </c>
      <c r="U15" s="10">
        <f t="shared" si="2"/>
        <v>0.9988249571729028</v>
      </c>
      <c r="V15" s="13">
        <f t="shared" si="2"/>
        <v>0.9955098653046291</v>
      </c>
      <c r="W15" s="13">
        <f t="shared" si="3"/>
        <v>1.000711789686552</v>
      </c>
      <c r="X15" s="5"/>
      <c r="Y15" s="8"/>
      <c r="Z15" s="7"/>
      <c r="AA15" s="7"/>
    </row>
    <row r="16" spans="1:27" ht="13.5">
      <c r="A16">
        <f t="shared" si="4"/>
        <v>14</v>
      </c>
      <c r="B16" s="3">
        <v>112</v>
      </c>
      <c r="C16" s="3" t="s">
        <v>45</v>
      </c>
      <c r="D16" s="3">
        <v>112</v>
      </c>
      <c r="E16">
        <v>-33.921</v>
      </c>
      <c r="F16">
        <v>97.29</v>
      </c>
      <c r="G16" s="6">
        <v>-28.791</v>
      </c>
      <c r="H16" s="5">
        <v>70.32140666642881</v>
      </c>
      <c r="I16" s="5">
        <v>3.8399771263481046</v>
      </c>
      <c r="J16" s="8">
        <v>-0.13385806325581398</v>
      </c>
      <c r="K16" s="7">
        <v>24.875663891078446</v>
      </c>
      <c r="L16" s="7">
        <v>9.680912499999906</v>
      </c>
      <c r="M16">
        <v>1</v>
      </c>
      <c r="O16" s="10">
        <f t="shared" si="0"/>
        <v>0.2604496543201067</v>
      </c>
      <c r="P16" s="10">
        <f t="shared" si="1"/>
        <v>0.36571210727124803</v>
      </c>
      <c r="Q16" s="3"/>
      <c r="R16" s="3">
        <v>70.8</v>
      </c>
      <c r="S16" s="3">
        <v>3.86</v>
      </c>
      <c r="T16" s="3">
        <v>0.134</v>
      </c>
      <c r="U16" s="10">
        <f t="shared" si="2"/>
        <v>0.9932402071529494</v>
      </c>
      <c r="V16" s="13">
        <f t="shared" si="2"/>
        <v>0.9948127270331878</v>
      </c>
      <c r="W16" s="13">
        <f t="shared" si="3"/>
        <v>0.9989407705657759</v>
      </c>
      <c r="X16" s="5"/>
      <c r="Y16" s="8"/>
      <c r="Z16" s="7"/>
      <c r="AA16" s="7"/>
    </row>
    <row r="17" spans="1:27" ht="13.5">
      <c r="A17">
        <f t="shared" si="4"/>
        <v>15</v>
      </c>
      <c r="B17" s="3">
        <v>69</v>
      </c>
      <c r="C17" s="3" t="s">
        <v>25</v>
      </c>
      <c r="D17" s="3">
        <v>69</v>
      </c>
      <c r="E17">
        <v>5.544</v>
      </c>
      <c r="F17">
        <v>13.51</v>
      </c>
      <c r="G17" s="6">
        <v>14.46</v>
      </c>
      <c r="H17" s="5">
        <v>8.075114735964712</v>
      </c>
      <c r="I17" s="5">
        <v>0.43212800416345887</v>
      </c>
      <c r="J17" s="8">
        <v>0.0516222</v>
      </c>
      <c r="K17" s="7">
        <v>2.842661362847734</v>
      </c>
      <c r="L17" s="7">
        <v>12.46776999999988</v>
      </c>
      <c r="M17">
        <v>1</v>
      </c>
      <c r="O17" s="10">
        <f t="shared" si="0"/>
        <v>0.029907832355424862</v>
      </c>
      <c r="P17" s="10">
        <f t="shared" si="1"/>
        <v>0.04115504801556751</v>
      </c>
      <c r="Q17" s="3"/>
      <c r="R17" s="3">
        <v>8.19</v>
      </c>
      <c r="S17" s="3">
        <v>0.438</v>
      </c>
      <c r="T17" s="3">
        <v>0.052</v>
      </c>
      <c r="U17" s="10">
        <f t="shared" si="2"/>
        <v>0.9859724952337867</v>
      </c>
      <c r="V17" s="13">
        <f t="shared" si="2"/>
        <v>0.9865936168115499</v>
      </c>
      <c r="W17" s="13">
        <f t="shared" si="3"/>
        <v>0.9927346153846154</v>
      </c>
      <c r="X17" s="5"/>
      <c r="Y17" s="8"/>
      <c r="Z17" s="7"/>
      <c r="AA17" s="7"/>
    </row>
    <row r="18" spans="1:27" ht="13.5">
      <c r="A18">
        <f t="shared" si="4"/>
        <v>16</v>
      </c>
      <c r="B18" s="3">
        <v>75</v>
      </c>
      <c r="C18" s="3" t="s">
        <v>25</v>
      </c>
      <c r="D18" s="3">
        <v>75</v>
      </c>
      <c r="E18">
        <v>16.678</v>
      </c>
      <c r="F18">
        <v>22.085</v>
      </c>
      <c r="G18" s="6">
        <v>8.632</v>
      </c>
      <c r="H18" s="5">
        <v>29.009612550495127</v>
      </c>
      <c r="I18" s="5">
        <v>1.296312375632139</v>
      </c>
      <c r="J18" s="8">
        <v>0.030816239999999998</v>
      </c>
      <c r="K18" s="7">
        <v>7.331111088237783</v>
      </c>
      <c r="L18" s="7">
        <v>11.236385999999897</v>
      </c>
      <c r="M18">
        <v>1</v>
      </c>
      <c r="O18" s="10">
        <f t="shared" si="0"/>
        <v>0.10744300944627826</v>
      </c>
      <c r="P18" s="10">
        <f t="shared" si="1"/>
        <v>0.12345832148877516</v>
      </c>
      <c r="Q18" s="3"/>
      <c r="R18" s="3">
        <v>29.4</v>
      </c>
      <c r="S18" s="3">
        <v>1.31</v>
      </c>
      <c r="T18" s="3">
        <v>0.031</v>
      </c>
      <c r="U18" s="10">
        <f t="shared" si="2"/>
        <v>0.9867215153229636</v>
      </c>
      <c r="V18" s="13">
        <f t="shared" si="2"/>
        <v>0.9895514317802588</v>
      </c>
      <c r="W18" s="13">
        <f t="shared" si="3"/>
        <v>0.994072258064516</v>
      </c>
      <c r="X18" s="5"/>
      <c r="Y18" s="8"/>
      <c r="Z18" s="7"/>
      <c r="AA18" s="7"/>
    </row>
    <row r="19" spans="1:27" ht="13.5">
      <c r="A19">
        <f t="shared" si="4"/>
        <v>17</v>
      </c>
      <c r="B19" s="3">
        <v>84</v>
      </c>
      <c r="C19" s="3" t="s">
        <v>25</v>
      </c>
      <c r="D19" s="3">
        <v>84</v>
      </c>
      <c r="E19">
        <v>2.764</v>
      </c>
      <c r="F19">
        <v>35.805</v>
      </c>
      <c r="G19" s="6">
        <v>-16.145</v>
      </c>
      <c r="H19" s="5">
        <v>-0.3021769730516332</v>
      </c>
      <c r="I19" s="5">
        <v>0.2127363238428927</v>
      </c>
      <c r="J19" s="8">
        <v>-0.057637650000000006</v>
      </c>
      <c r="K19" s="7">
        <v>2.4688278864954514</v>
      </c>
      <c r="L19" s="7">
        <v>9999</v>
      </c>
      <c r="M19">
        <v>1</v>
      </c>
      <c r="O19" s="10">
        <f t="shared" si="0"/>
        <v>-0.0011191739742653082</v>
      </c>
      <c r="P19" s="10">
        <f t="shared" si="1"/>
        <v>0.020260602270751688</v>
      </c>
      <c r="Q19" s="3"/>
      <c r="R19" s="3">
        <v>0</v>
      </c>
      <c r="S19" s="3">
        <v>0.22</v>
      </c>
      <c r="T19" s="3">
        <v>0.058</v>
      </c>
      <c r="U19" s="10" t="s">
        <v>118</v>
      </c>
      <c r="V19" s="13">
        <f t="shared" si="2"/>
        <v>0.9669832901949669</v>
      </c>
      <c r="W19" s="13">
        <f t="shared" si="3"/>
        <v>0.9937525862068965</v>
      </c>
      <c r="X19" s="5"/>
      <c r="Y19" s="8"/>
      <c r="Z19" s="7"/>
      <c r="AA19" s="7"/>
    </row>
    <row r="20" spans="1:27" ht="13.5">
      <c r="A20">
        <f t="shared" si="4"/>
        <v>18</v>
      </c>
      <c r="B20" s="3">
        <v>90</v>
      </c>
      <c r="C20" s="3" t="s">
        <v>25</v>
      </c>
      <c r="D20" s="3">
        <v>90</v>
      </c>
      <c r="E20">
        <v>-3.131</v>
      </c>
      <c r="F20">
        <v>48.454</v>
      </c>
      <c r="G20" s="6">
        <v>-5.37</v>
      </c>
      <c r="H20" s="5">
        <v>-0.5293995690312807</v>
      </c>
      <c r="I20" s="5">
        <v>0.25345648228314643</v>
      </c>
      <c r="J20" s="8">
        <v>-0.0191709</v>
      </c>
      <c r="K20" s="7">
        <v>2.983735317943218</v>
      </c>
      <c r="L20" s="7">
        <v>9999</v>
      </c>
      <c r="M20">
        <v>1</v>
      </c>
      <c r="O20" s="10">
        <f t="shared" si="0"/>
        <v>-0.001960739144560299</v>
      </c>
      <c r="P20" s="10">
        <f t="shared" si="1"/>
        <v>0.0241387125983949</v>
      </c>
      <c r="Q20" s="3"/>
      <c r="R20" s="3">
        <v>0</v>
      </c>
      <c r="S20" s="3">
        <v>0.22</v>
      </c>
      <c r="T20" s="3">
        <v>0.019</v>
      </c>
      <c r="U20" s="10" t="s">
        <v>118</v>
      </c>
      <c r="V20" s="13">
        <f t="shared" si="2"/>
        <v>1.1520749194688473</v>
      </c>
      <c r="W20" s="13">
        <f t="shared" si="3"/>
        <v>1.0089947368421053</v>
      </c>
      <c r="X20" s="5"/>
      <c r="Y20" s="8"/>
      <c r="Z20" s="7"/>
      <c r="AA20" s="7"/>
    </row>
    <row r="21" spans="1:27" ht="13.5">
      <c r="A21">
        <f t="shared" si="4"/>
        <v>19</v>
      </c>
      <c r="B21" s="3">
        <v>39</v>
      </c>
      <c r="C21" s="3" t="s">
        <v>24</v>
      </c>
      <c r="D21" s="3">
        <v>39</v>
      </c>
      <c r="E21">
        <v>6.215</v>
      </c>
      <c r="F21">
        <v>-23.011</v>
      </c>
      <c r="G21" s="6">
        <v>-30.979</v>
      </c>
      <c r="H21" s="5">
        <v>17.294957569609256</v>
      </c>
      <c r="I21" s="5">
        <v>0.30722302905527993</v>
      </c>
      <c r="J21" s="8">
        <v>-0.09383820727272726</v>
      </c>
      <c r="K21" s="7">
        <v>-0.03780974714259442</v>
      </c>
      <c r="L21" s="7">
        <v>6.943034999999964</v>
      </c>
      <c r="M21">
        <v>1</v>
      </c>
      <c r="O21" s="10">
        <f t="shared" si="0"/>
        <v>0.06405539840596021</v>
      </c>
      <c r="P21" s="10">
        <f t="shared" si="1"/>
        <v>0.02925933610050285</v>
      </c>
      <c r="Q21" s="3"/>
      <c r="R21" s="3">
        <v>17.9</v>
      </c>
      <c r="S21" s="3">
        <v>0.35</v>
      </c>
      <c r="T21" s="3">
        <v>0.094</v>
      </c>
      <c r="U21" s="10">
        <f t="shared" si="2"/>
        <v>0.9661987469055451</v>
      </c>
      <c r="V21" s="13">
        <f t="shared" si="2"/>
        <v>0.8777800830150856</v>
      </c>
      <c r="W21" s="13">
        <f t="shared" si="3"/>
        <v>0.9982788007736944</v>
      </c>
      <c r="X21" s="5"/>
      <c r="Y21" s="8"/>
      <c r="Z21" s="7"/>
      <c r="AA21" s="7"/>
    </row>
    <row r="22" spans="1:27" ht="13.5">
      <c r="A22">
        <f t="shared" si="4"/>
        <v>20</v>
      </c>
      <c r="B22" s="3">
        <v>45</v>
      </c>
      <c r="C22" s="3" t="s">
        <v>24</v>
      </c>
      <c r="D22" s="3">
        <v>45</v>
      </c>
      <c r="E22">
        <v>-19.841</v>
      </c>
      <c r="F22">
        <v>-25.839</v>
      </c>
      <c r="G22" s="6">
        <v>4.763</v>
      </c>
      <c r="H22" s="5">
        <v>50.81608667259285</v>
      </c>
      <c r="I22" s="5">
        <v>1.1679515180911118</v>
      </c>
      <c r="J22" s="8">
        <v>0.014427559999999999</v>
      </c>
      <c r="K22" s="7">
        <v>3.0238934953752596</v>
      </c>
      <c r="L22" s="7">
        <v>8.460275999999944</v>
      </c>
      <c r="M22">
        <v>1</v>
      </c>
      <c r="O22" s="10">
        <f t="shared" si="0"/>
        <v>0.18820772841701056</v>
      </c>
      <c r="P22" s="10">
        <f t="shared" si="1"/>
        <v>0.11123347791343921</v>
      </c>
      <c r="Q22" s="3"/>
      <c r="R22" s="3">
        <v>51.2</v>
      </c>
      <c r="S22" s="3">
        <v>1.18</v>
      </c>
      <c r="T22" s="3">
        <v>0.014</v>
      </c>
      <c r="U22" s="10">
        <f t="shared" si="2"/>
        <v>0.9925016928240791</v>
      </c>
      <c r="V22" s="13">
        <f t="shared" si="2"/>
        <v>0.9897894221111118</v>
      </c>
      <c r="W22" s="13">
        <f t="shared" si="3"/>
        <v>1.03054</v>
      </c>
      <c r="X22" s="5"/>
      <c r="Y22" s="8"/>
      <c r="Z22" s="7"/>
      <c r="AA22" s="7"/>
    </row>
    <row r="23" spans="1:27" ht="13.5">
      <c r="A23">
        <f t="shared" si="4"/>
        <v>21</v>
      </c>
      <c r="B23" s="3">
        <v>92</v>
      </c>
      <c r="C23" s="3" t="s">
        <v>24</v>
      </c>
      <c r="D23" s="3">
        <v>92</v>
      </c>
      <c r="E23">
        <v>-7.971</v>
      </c>
      <c r="F23">
        <v>-27.963</v>
      </c>
      <c r="G23" s="6">
        <v>27.723</v>
      </c>
      <c r="H23" s="5">
        <v>49.779694019784365</v>
      </c>
      <c r="I23" s="5">
        <v>0.657768607698472</v>
      </c>
      <c r="J23" s="8">
        <v>0.08397548727272729</v>
      </c>
      <c r="K23" s="7">
        <v>-2.7857000344268643</v>
      </c>
      <c r="L23" s="7">
        <v>5.458777499999983</v>
      </c>
      <c r="M23">
        <v>1</v>
      </c>
      <c r="O23" s="10">
        <f t="shared" si="0"/>
        <v>0.18436923711031247</v>
      </c>
      <c r="P23" s="10">
        <f t="shared" si="1"/>
        <v>0.06264462930461638</v>
      </c>
      <c r="Q23" s="3"/>
      <c r="R23" s="3">
        <v>51.3</v>
      </c>
      <c r="S23" s="3">
        <v>0.68</v>
      </c>
      <c r="T23" s="3">
        <v>0.084</v>
      </c>
      <c r="U23" s="10">
        <f t="shared" si="2"/>
        <v>0.9703644058437498</v>
      </c>
      <c r="V23" s="13">
        <f t="shared" si="2"/>
        <v>0.9673067760271646</v>
      </c>
      <c r="W23" s="13">
        <f t="shared" si="3"/>
        <v>0.9997081818181819</v>
      </c>
      <c r="X23" s="5"/>
      <c r="Y23" s="8"/>
      <c r="Z23" s="7"/>
      <c r="AA23" s="7"/>
    </row>
    <row r="24" spans="1:27" ht="13.5">
      <c r="A24">
        <f t="shared" si="4"/>
        <v>22</v>
      </c>
      <c r="B24" s="3">
        <v>114</v>
      </c>
      <c r="C24" s="3" t="s">
        <v>24</v>
      </c>
      <c r="D24" s="3">
        <v>114</v>
      </c>
      <c r="E24">
        <v>38.913</v>
      </c>
      <c r="F24">
        <v>1.878</v>
      </c>
      <c r="G24" s="6">
        <v>-61.648</v>
      </c>
      <c r="H24" s="5">
        <v>68.01632722579696</v>
      </c>
      <c r="I24" s="5">
        <v>2.267212607935143</v>
      </c>
      <c r="J24" s="8">
        <v>-0.18673739636363637</v>
      </c>
      <c r="K24" s="7">
        <v>12.366625045882637</v>
      </c>
      <c r="L24" s="7">
        <v>11.000005499999908</v>
      </c>
      <c r="M24">
        <v>1</v>
      </c>
      <c r="O24" s="10">
        <f t="shared" si="0"/>
        <v>0.25191232305850725</v>
      </c>
      <c r="P24" s="10">
        <f t="shared" si="1"/>
        <v>0.21592501027953742</v>
      </c>
      <c r="Q24" s="3"/>
      <c r="R24" s="3">
        <v>69.9</v>
      </c>
      <c r="S24" s="3">
        <v>2.38</v>
      </c>
      <c r="T24" s="3">
        <v>0.187</v>
      </c>
      <c r="U24" s="10">
        <f t="shared" si="2"/>
        <v>0.9730518916423025</v>
      </c>
      <c r="V24" s="13">
        <f t="shared" si="2"/>
        <v>0.9526103394685475</v>
      </c>
      <c r="W24" s="13">
        <f t="shared" si="3"/>
        <v>0.9985957024793389</v>
      </c>
      <c r="X24" s="5"/>
      <c r="Y24" s="8"/>
      <c r="Z24" s="7"/>
      <c r="AA24" s="7"/>
    </row>
    <row r="25" spans="1:27" ht="13.5">
      <c r="A25">
        <f t="shared" si="4"/>
        <v>23</v>
      </c>
      <c r="B25" s="3">
        <v>133</v>
      </c>
      <c r="C25" s="3" t="s">
        <v>24</v>
      </c>
      <c r="D25" s="3">
        <v>133</v>
      </c>
      <c r="E25">
        <v>-33.622</v>
      </c>
      <c r="F25">
        <v>-1.482</v>
      </c>
      <c r="G25" s="6">
        <v>-20.976</v>
      </c>
      <c r="H25" s="5">
        <v>72.51664442621227</v>
      </c>
      <c r="I25" s="5">
        <v>2.016635497804486</v>
      </c>
      <c r="J25" s="8">
        <v>-0.06353821090909091</v>
      </c>
      <c r="K25" s="7">
        <v>8.450646459401929</v>
      </c>
      <c r="L25" s="7">
        <v>9.713648999999926</v>
      </c>
      <c r="M25">
        <v>1</v>
      </c>
      <c r="O25" s="10">
        <f t="shared" si="0"/>
        <v>0.2685801645415269</v>
      </c>
      <c r="P25" s="10">
        <f t="shared" si="1"/>
        <v>0.19206052360042725</v>
      </c>
      <c r="Q25" s="3"/>
      <c r="R25" s="3">
        <v>73.2</v>
      </c>
      <c r="S25" s="3">
        <v>2.04</v>
      </c>
      <c r="T25" s="3">
        <v>0.064</v>
      </c>
      <c r="U25" s="10">
        <f t="shared" si="2"/>
        <v>0.9906645413416976</v>
      </c>
      <c r="V25" s="13">
        <f t="shared" si="2"/>
        <v>0.9885468126492578</v>
      </c>
      <c r="W25" s="13">
        <f t="shared" si="3"/>
        <v>0.9927845454545454</v>
      </c>
      <c r="X25" s="5"/>
      <c r="Y25" s="8"/>
      <c r="Z25" s="7"/>
      <c r="AA25" s="7"/>
    </row>
    <row r="26" spans="1:27" ht="13.5">
      <c r="A26">
        <f t="shared" si="4"/>
        <v>24</v>
      </c>
      <c r="B26" s="3">
        <v>131</v>
      </c>
      <c r="C26" s="3" t="s">
        <v>24</v>
      </c>
      <c r="D26" s="3">
        <v>131</v>
      </c>
      <c r="E26">
        <v>-27.092</v>
      </c>
      <c r="F26">
        <v>-3.293</v>
      </c>
      <c r="G26" s="6">
        <v>38.226</v>
      </c>
      <c r="H26" s="5">
        <v>59.34894786888977</v>
      </c>
      <c r="I26" s="5">
        <v>1.6267262010757388</v>
      </c>
      <c r="J26" s="8">
        <v>0.11579002909090909</v>
      </c>
      <c r="K26" s="7">
        <v>6.635775252645748</v>
      </c>
      <c r="L26" s="7">
        <v>9.614698499999927</v>
      </c>
      <c r="M26">
        <v>1</v>
      </c>
      <c r="O26" s="10">
        <f t="shared" si="0"/>
        <v>0.21981091803292507</v>
      </c>
      <c r="P26" s="10">
        <f t="shared" si="1"/>
        <v>0.15492630486435607</v>
      </c>
      <c r="Q26" s="3"/>
      <c r="R26" s="3">
        <v>59.6</v>
      </c>
      <c r="S26" s="3">
        <v>1.64</v>
      </c>
      <c r="T26" s="3">
        <v>0.116</v>
      </c>
      <c r="U26" s="10">
        <f t="shared" si="2"/>
        <v>0.9957877159209694</v>
      </c>
      <c r="V26" s="13">
        <f t="shared" si="2"/>
        <v>0.9919062201681335</v>
      </c>
      <c r="W26" s="13">
        <f t="shared" si="3"/>
        <v>0.9981899059561128</v>
      </c>
      <c r="X26" s="5"/>
      <c r="Y26" s="8"/>
      <c r="Z26" s="7"/>
      <c r="AA26" s="7"/>
    </row>
    <row r="27" spans="3:27" ht="13.5">
      <c r="C27" s="3"/>
      <c r="D27" s="3"/>
      <c r="G27" s="6"/>
      <c r="H27" s="5"/>
      <c r="I27" s="5"/>
      <c r="J27" s="8"/>
      <c r="K27" s="7"/>
      <c r="L27" s="7"/>
      <c r="Q27" s="3"/>
      <c r="R27" s="3"/>
      <c r="V27" s="6"/>
      <c r="W27" s="5"/>
      <c r="X27" s="5"/>
      <c r="Y27" s="8"/>
      <c r="Z27" s="7"/>
      <c r="AA27" s="7"/>
    </row>
    <row r="28" spans="3:27" ht="13.5">
      <c r="C28" s="3"/>
      <c r="D28" s="3"/>
      <c r="G28" s="6"/>
      <c r="H28" s="5"/>
      <c r="I28" s="5"/>
      <c r="J28" s="8"/>
      <c r="K28" s="7"/>
      <c r="L28" s="7"/>
      <c r="Q28" s="3"/>
      <c r="R28" s="3"/>
      <c r="V28" s="6"/>
      <c r="W28" s="5"/>
      <c r="X28" s="5"/>
      <c r="Y28" s="8"/>
      <c r="Z28" s="7"/>
      <c r="AA28" s="7"/>
    </row>
    <row r="29" spans="3:27" ht="13.5">
      <c r="C29" s="3"/>
      <c r="D29" s="3"/>
      <c r="G29" s="6"/>
      <c r="H29" s="5"/>
      <c r="I29" s="5"/>
      <c r="J29" s="8"/>
      <c r="K29" s="7"/>
      <c r="L29" s="7"/>
      <c r="Q29" s="3"/>
      <c r="R29" s="3"/>
      <c r="V29" s="6"/>
      <c r="W29" s="5"/>
      <c r="X29" s="5"/>
      <c r="Y29" s="8"/>
      <c r="Z29" s="7"/>
      <c r="AA29" s="7"/>
    </row>
    <row r="30" spans="3:27" ht="13.5">
      <c r="C30" s="3"/>
      <c r="D30" s="3"/>
      <c r="G30" s="6"/>
      <c r="H30" s="5"/>
      <c r="I30" s="5"/>
      <c r="J30" s="8"/>
      <c r="K30" s="7"/>
      <c r="L30" s="7"/>
      <c r="Q30" s="3"/>
      <c r="R30" s="3"/>
      <c r="V30" s="6"/>
      <c r="W30" s="5"/>
      <c r="X30" s="5"/>
      <c r="Y30" s="8"/>
      <c r="Z30" s="7"/>
      <c r="AA30" s="7"/>
    </row>
    <row r="31" spans="3:27" ht="13.5">
      <c r="C31" s="3"/>
      <c r="D31" s="3"/>
      <c r="G31" s="6"/>
      <c r="H31" s="5"/>
      <c r="I31" s="5"/>
      <c r="J31" s="8"/>
      <c r="K31" s="7"/>
      <c r="L31" s="7"/>
      <c r="Q31" s="3"/>
      <c r="R31" s="3"/>
      <c r="V31" s="6"/>
      <c r="W31" s="5"/>
      <c r="X31" s="5"/>
      <c r="Y31" s="8"/>
      <c r="Z31" s="7"/>
      <c r="AA31" s="7"/>
    </row>
    <row r="32" spans="3:12" ht="13.5">
      <c r="C32" s="3"/>
      <c r="D32" s="3"/>
      <c r="G32" s="6"/>
      <c r="H32" s="5"/>
      <c r="I32" s="5"/>
      <c r="J32" s="8"/>
      <c r="K32" s="7"/>
      <c r="L32" s="7"/>
    </row>
    <row r="33" spans="3:12" ht="13.5">
      <c r="C33" s="3"/>
      <c r="D33" s="3"/>
      <c r="G33" s="6"/>
      <c r="H33" s="5"/>
      <c r="I33" s="5"/>
      <c r="J33" s="8"/>
      <c r="K33" s="7"/>
      <c r="L33" s="7"/>
    </row>
    <row r="34" spans="3:12" ht="13.5">
      <c r="C34" s="3"/>
      <c r="D34" s="3"/>
      <c r="G34" s="6"/>
      <c r="H34" s="5"/>
      <c r="I34" s="5"/>
      <c r="J34" s="8"/>
      <c r="K34" s="7"/>
      <c r="L34" s="7"/>
    </row>
    <row r="35" spans="3:12" ht="13.5">
      <c r="C35" s="3"/>
      <c r="D35" s="3"/>
      <c r="G35" s="6"/>
      <c r="H35" s="5"/>
      <c r="I35" s="5"/>
      <c r="J35" s="8"/>
      <c r="K35" s="7"/>
      <c r="L35" s="7"/>
    </row>
    <row r="36" spans="3:12" ht="13.5">
      <c r="C36" s="3"/>
      <c r="D36" s="3"/>
      <c r="G36" s="6"/>
      <c r="H36" s="5"/>
      <c r="I36" s="5"/>
      <c r="J36" s="8"/>
      <c r="K36" s="7"/>
      <c r="L36" s="7"/>
    </row>
    <row r="37" spans="3:12" ht="13.5">
      <c r="C37" s="3"/>
      <c r="D37" s="3"/>
      <c r="G37" s="6"/>
      <c r="H37" s="5"/>
      <c r="I37" s="5"/>
      <c r="J37" s="8"/>
      <c r="K37" s="7"/>
      <c r="L37" s="7"/>
    </row>
    <row r="38" spans="3:12" ht="13.5">
      <c r="C38" s="3"/>
      <c r="D38" s="3"/>
      <c r="G38" s="6"/>
      <c r="H38" s="5"/>
      <c r="I38" s="5"/>
      <c r="J38" s="8"/>
      <c r="K38" s="7"/>
      <c r="L38" s="7"/>
    </row>
    <row r="39" spans="3:12" ht="13.5">
      <c r="C39" s="3"/>
      <c r="D39" s="3"/>
      <c r="G39" s="6"/>
      <c r="H39" s="5"/>
      <c r="I39" s="5"/>
      <c r="J39" s="8"/>
      <c r="K39" s="7"/>
      <c r="L39" s="7"/>
    </row>
    <row r="40" spans="3:12" ht="13.5">
      <c r="C40" s="3"/>
      <c r="D40" s="3"/>
      <c r="G40" s="6"/>
      <c r="H40" s="5"/>
      <c r="I40" s="5"/>
      <c r="J40" s="8"/>
      <c r="K40" s="7"/>
      <c r="L40" s="7"/>
    </row>
    <row r="41" spans="3:12" ht="13.5">
      <c r="C41" s="3"/>
      <c r="D41" s="3"/>
      <c r="G41" s="6"/>
      <c r="H41" s="5"/>
      <c r="I41" s="5"/>
      <c r="J41" s="8"/>
      <c r="K41" s="7"/>
      <c r="L41" s="7"/>
    </row>
    <row r="42" spans="3:12" ht="13.5">
      <c r="C42" s="3"/>
      <c r="D42" s="3"/>
      <c r="G42" s="6"/>
      <c r="H42" s="5"/>
      <c r="I42" s="5"/>
      <c r="J42" s="8"/>
      <c r="K42" s="7"/>
      <c r="L42" s="7"/>
    </row>
    <row r="43" spans="3:12" ht="13.5">
      <c r="C43" s="3"/>
      <c r="D43" s="3"/>
      <c r="G43" s="6"/>
      <c r="H43" s="5"/>
      <c r="I43" s="5"/>
      <c r="J43" s="8"/>
      <c r="K43" s="7"/>
      <c r="L43" s="7"/>
    </row>
    <row r="44" spans="3:12" ht="13.5">
      <c r="C44" s="3"/>
      <c r="D44" s="3"/>
      <c r="G44" s="6"/>
      <c r="H44" s="5"/>
      <c r="I44" s="5"/>
      <c r="J44" s="8"/>
      <c r="K44" s="7"/>
      <c r="L44" s="7"/>
    </row>
    <row r="45" spans="3:12" ht="13.5">
      <c r="C45" s="3"/>
      <c r="D45" s="3"/>
      <c r="G45" s="6"/>
      <c r="H45" s="5"/>
      <c r="I45" s="5"/>
      <c r="J45" s="8"/>
      <c r="K45" s="7"/>
      <c r="L45" s="7"/>
    </row>
    <row r="46" spans="3:12" ht="13.5">
      <c r="C46" s="3"/>
      <c r="D46" s="3"/>
      <c r="G46" s="6"/>
      <c r="H46" s="5"/>
      <c r="I46" s="5"/>
      <c r="J46" s="8"/>
      <c r="K46" s="7"/>
      <c r="L46" s="7"/>
    </row>
    <row r="47" spans="3:12" ht="13.5">
      <c r="C47" s="3"/>
      <c r="D47" s="3"/>
      <c r="G47" s="6"/>
      <c r="H47" s="5"/>
      <c r="I47" s="5"/>
      <c r="J47" s="8"/>
      <c r="K47" s="7"/>
      <c r="L47" s="7"/>
    </row>
    <row r="48" spans="3:12" ht="13.5">
      <c r="C48" s="3"/>
      <c r="D48" s="3"/>
      <c r="G48" s="6"/>
      <c r="H48" s="5"/>
      <c r="I48" s="5"/>
      <c r="J48" s="8"/>
      <c r="K48" s="7"/>
      <c r="L48" s="7"/>
    </row>
    <row r="49" spans="3:12" ht="13.5">
      <c r="C49" s="3"/>
      <c r="D49" s="3"/>
      <c r="G49" s="6"/>
      <c r="H49" s="5"/>
      <c r="I49" s="5"/>
      <c r="J49" s="8"/>
      <c r="K49" s="7"/>
      <c r="L49" s="7"/>
    </row>
    <row r="50" spans="3:12" ht="13.5">
      <c r="C50" s="3"/>
      <c r="D50" s="3"/>
      <c r="G50" s="6"/>
      <c r="H50" s="5"/>
      <c r="I50" s="5"/>
      <c r="J50" s="8"/>
      <c r="K50" s="7"/>
      <c r="L50" s="7"/>
    </row>
    <row r="51" spans="3:12" ht="13.5">
      <c r="C51" s="3"/>
      <c r="D51" s="3"/>
      <c r="G51" s="6"/>
      <c r="H51" s="5"/>
      <c r="I51" s="5"/>
      <c r="J51" s="8"/>
      <c r="K51" s="7"/>
      <c r="L51" s="7"/>
    </row>
    <row r="52" spans="3:12" ht="13.5">
      <c r="C52" s="3"/>
      <c r="D52" s="3"/>
      <c r="G52" s="6"/>
      <c r="H52" s="5"/>
      <c r="I52" s="5"/>
      <c r="J52" s="8"/>
      <c r="K52" s="7"/>
      <c r="L52" s="7"/>
    </row>
    <row r="53" spans="3:12" ht="13.5">
      <c r="C53" s="3"/>
      <c r="D53" s="3"/>
      <c r="G53" s="6"/>
      <c r="H53" s="5"/>
      <c r="I53" s="5"/>
      <c r="J53" s="8"/>
      <c r="K53" s="7"/>
      <c r="L53" s="7"/>
    </row>
    <row r="54" spans="3:12" ht="13.5">
      <c r="C54" s="3"/>
      <c r="D54" s="3"/>
      <c r="G54" s="6"/>
      <c r="H54" s="5"/>
      <c r="I54" s="5"/>
      <c r="J54" s="8"/>
      <c r="K54" s="7"/>
      <c r="L54" s="7"/>
    </row>
    <row r="55" spans="3:12" ht="13.5">
      <c r="C55" s="3"/>
      <c r="D55" s="3"/>
      <c r="G55" s="6"/>
      <c r="H55" s="5"/>
      <c r="I55" s="5"/>
      <c r="J55" s="8"/>
      <c r="K55" s="7"/>
      <c r="L55" s="7"/>
    </row>
    <row r="56" spans="3:12" ht="13.5">
      <c r="C56" s="3"/>
      <c r="D56" s="3"/>
      <c r="G56" s="6"/>
      <c r="H56" s="5"/>
      <c r="I56" s="5"/>
      <c r="J56" s="8"/>
      <c r="K56" s="7"/>
      <c r="L56" s="7"/>
    </row>
    <row r="57" spans="3:12" ht="13.5">
      <c r="C57" s="3"/>
      <c r="D57" s="3"/>
      <c r="G57" s="6"/>
      <c r="H57" s="5"/>
      <c r="I57" s="5"/>
      <c r="J57" s="8"/>
      <c r="K57" s="7"/>
      <c r="L57" s="7"/>
    </row>
    <row r="58" spans="3:12" ht="13.5">
      <c r="C58" s="3"/>
      <c r="D58" s="3"/>
      <c r="G58" s="6"/>
      <c r="H58" s="5"/>
      <c r="I58" s="5"/>
      <c r="J58" s="8"/>
      <c r="K58" s="7"/>
      <c r="L58" s="7"/>
    </row>
    <row r="59" spans="3:12" ht="13.5">
      <c r="C59" s="3"/>
      <c r="D59" s="3"/>
      <c r="G59" s="6"/>
      <c r="H59" s="5"/>
      <c r="I59" s="5"/>
      <c r="J59" s="8"/>
      <c r="K59" s="7"/>
      <c r="L59" s="7"/>
    </row>
    <row r="60" spans="3:12" ht="13.5">
      <c r="C60" s="3"/>
      <c r="D60" s="3"/>
      <c r="G60" s="6"/>
      <c r="H60" s="5"/>
      <c r="I60" s="5"/>
      <c r="J60" s="8"/>
      <c r="K60" s="7"/>
      <c r="L60" s="7"/>
    </row>
    <row r="61" spans="3:12" ht="13.5">
      <c r="C61" s="3"/>
      <c r="D61" s="3"/>
      <c r="G61" s="6"/>
      <c r="H61" s="5"/>
      <c r="I61" s="5"/>
      <c r="J61" s="8"/>
      <c r="K61" s="7"/>
      <c r="L61" s="7"/>
    </row>
    <row r="62" spans="3:12" ht="13.5">
      <c r="C62" s="3"/>
      <c r="D62" s="3"/>
      <c r="G62" s="6"/>
      <c r="H62" s="5"/>
      <c r="I62" s="5"/>
      <c r="J62" s="8"/>
      <c r="K62" s="7"/>
      <c r="L62" s="7"/>
    </row>
    <row r="63" spans="3:12" ht="13.5">
      <c r="C63" s="3"/>
      <c r="D63" s="3"/>
      <c r="G63" s="6"/>
      <c r="H63" s="5"/>
      <c r="I63" s="5"/>
      <c r="J63" s="8"/>
      <c r="K63" s="7"/>
      <c r="L63" s="7"/>
    </row>
    <row r="64" spans="3:12" ht="13.5">
      <c r="C64" s="3"/>
      <c r="D64" s="3"/>
      <c r="G64" s="6"/>
      <c r="H64" s="5"/>
      <c r="I64" s="5"/>
      <c r="J64" s="8"/>
      <c r="K64" s="7"/>
      <c r="L64" s="7"/>
    </row>
    <row r="65" spans="3:12" ht="13.5">
      <c r="C65" s="3"/>
      <c r="D65" s="3"/>
      <c r="G65" s="6"/>
      <c r="H65" s="5"/>
      <c r="I65" s="5"/>
      <c r="J65" s="8"/>
      <c r="K65" s="7"/>
      <c r="L65" s="7"/>
    </row>
    <row r="66" spans="3:12" ht="13.5">
      <c r="C66" s="3"/>
      <c r="D66" s="3"/>
      <c r="G66" s="6"/>
      <c r="H66" s="5"/>
      <c r="I66" s="5"/>
      <c r="J66" s="8"/>
      <c r="K66" s="7"/>
      <c r="L66" s="7"/>
    </row>
    <row r="67" spans="3:12" ht="13.5">
      <c r="C67" s="3"/>
      <c r="D67" s="3"/>
      <c r="G67" s="6"/>
      <c r="H67" s="5"/>
      <c r="I67" s="5"/>
      <c r="J67" s="8"/>
      <c r="K67" s="7"/>
      <c r="L67" s="7"/>
    </row>
    <row r="68" spans="3:12" ht="13.5">
      <c r="C68" s="3"/>
      <c r="D68" s="3"/>
      <c r="G68" s="6"/>
      <c r="H68" s="5"/>
      <c r="I68" s="5"/>
      <c r="J68" s="8"/>
      <c r="K68" s="7"/>
      <c r="L68" s="7"/>
    </row>
    <row r="69" spans="3:12" ht="13.5">
      <c r="C69" s="3"/>
      <c r="D69" s="3"/>
      <c r="G69" s="6"/>
      <c r="H69" s="5"/>
      <c r="I69" s="5"/>
      <c r="J69" s="8"/>
      <c r="K69" s="7"/>
      <c r="L69" s="7"/>
    </row>
    <row r="70" spans="3:12" ht="13.5">
      <c r="C70" s="3"/>
      <c r="D70" s="3"/>
      <c r="G70" s="6"/>
      <c r="H70" s="5"/>
      <c r="I70" s="5"/>
      <c r="J70" s="8"/>
      <c r="K70" s="7"/>
      <c r="L70" s="7"/>
    </row>
    <row r="71" spans="3:12" ht="13.5">
      <c r="C71" s="3"/>
      <c r="D71" s="3"/>
      <c r="G71" s="6"/>
      <c r="H71" s="5"/>
      <c r="I71" s="5"/>
      <c r="J71" s="8"/>
      <c r="K71" s="7"/>
      <c r="L71" s="7"/>
    </row>
    <row r="72" spans="3:12" ht="13.5">
      <c r="C72" s="3"/>
      <c r="D72" s="3"/>
      <c r="G72" s="6"/>
      <c r="H72" s="5"/>
      <c r="I72" s="5"/>
      <c r="J72" s="8"/>
      <c r="K72" s="7"/>
      <c r="L72" s="7"/>
    </row>
    <row r="73" spans="3:12" ht="13.5">
      <c r="C73" s="3"/>
      <c r="D73" s="3"/>
      <c r="G73" s="6"/>
      <c r="H73" s="5"/>
      <c r="I73" s="5"/>
      <c r="J73" s="8"/>
      <c r="K73" s="7"/>
      <c r="L73" s="7"/>
    </row>
    <row r="74" spans="3:12" ht="13.5">
      <c r="C74" s="3"/>
      <c r="D74" s="3"/>
      <c r="G74" s="6"/>
      <c r="H74" s="5"/>
      <c r="I74" s="5"/>
      <c r="J74" s="8"/>
      <c r="K74" s="7"/>
      <c r="L74" s="7"/>
    </row>
    <row r="75" spans="3:12" ht="13.5">
      <c r="C75" s="3"/>
      <c r="D75" s="3"/>
      <c r="G75" s="6"/>
      <c r="H75" s="5"/>
      <c r="I75" s="5"/>
      <c r="J75" s="8"/>
      <c r="K75" s="7"/>
      <c r="L75" s="7"/>
    </row>
    <row r="76" spans="3:12" ht="13.5">
      <c r="C76" s="3"/>
      <c r="D76" s="3"/>
      <c r="G76" s="6"/>
      <c r="H76" s="5"/>
      <c r="I76" s="5"/>
      <c r="J76" s="8"/>
      <c r="K76" s="7"/>
      <c r="L76" s="7"/>
    </row>
    <row r="77" spans="3:12" ht="13.5">
      <c r="C77" s="3"/>
      <c r="D77" s="3"/>
      <c r="G77" s="6"/>
      <c r="H77" s="5"/>
      <c r="I77" s="5"/>
      <c r="J77" s="8"/>
      <c r="K77" s="7"/>
      <c r="L77" s="7"/>
    </row>
    <row r="78" spans="3:12" ht="13.5">
      <c r="C78" s="3"/>
      <c r="D78" s="3"/>
      <c r="G78" s="6"/>
      <c r="H78" s="5"/>
      <c r="I78" s="5"/>
      <c r="J78" s="8"/>
      <c r="K78" s="7"/>
      <c r="L78" s="7"/>
    </row>
    <row r="79" spans="3:12" ht="13.5">
      <c r="C79" s="3"/>
      <c r="D79" s="3"/>
      <c r="G79" s="6"/>
      <c r="H79" s="5"/>
      <c r="I79" s="5"/>
      <c r="J79" s="8"/>
      <c r="K79" s="7"/>
      <c r="L79" s="7"/>
    </row>
    <row r="80" spans="3:12" ht="13.5">
      <c r="C80" s="3"/>
      <c r="D80" s="3"/>
      <c r="G80" s="6"/>
      <c r="H80" s="5"/>
      <c r="I80" s="5"/>
      <c r="J80" s="8"/>
      <c r="K80" s="7"/>
      <c r="L80" s="7"/>
    </row>
    <row r="81" spans="3:12" ht="13.5">
      <c r="C81" s="3"/>
      <c r="D81" s="3"/>
      <c r="G81" s="6"/>
      <c r="H81" s="5"/>
      <c r="I81" s="5"/>
      <c r="J81" s="8"/>
      <c r="K81" s="7"/>
      <c r="L81" s="7"/>
    </row>
  </sheetData>
  <sheetProtection/>
  <printOptions/>
  <pageMargins left="0.75" right="0.75" top="1" bottom="1" header="0.512" footer="0.512"/>
  <pageSetup orientation="landscape" paperSize="9" scale="60" r:id="rId1"/>
  <headerFooter alignWithMargins="0">
    <oddHeader>&amp;L&amp;A&amp;CＲＣ断面照査の計算プログラム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A80"/>
  <sheetViews>
    <sheetView zoomScalePageLayoutView="0" workbookViewId="0" topLeftCell="A1">
      <selection activeCell="B50" sqref="B50"/>
    </sheetView>
  </sheetViews>
  <sheetFormatPr defaultColWidth="9.00390625" defaultRowHeight="13.5"/>
  <cols>
    <col min="2" max="2" width="12.125" style="0" customWidth="1"/>
    <col min="3" max="3" width="13.25390625" style="0" customWidth="1"/>
    <col min="7" max="7" width="9.50390625" style="0" bestFit="1" customWidth="1"/>
    <col min="9" max="9" width="9.50390625" style="0" bestFit="1" customWidth="1"/>
    <col min="12" max="12" width="10.50390625" style="0" bestFit="1" customWidth="1"/>
    <col min="15" max="15" width="11.625" style="0" bestFit="1" customWidth="1"/>
    <col min="16" max="16" width="10.50390625" style="0" customWidth="1"/>
    <col min="20" max="20" width="5.50390625" style="0" customWidth="1"/>
    <col min="21" max="22" width="5.625" style="0" customWidth="1"/>
  </cols>
  <sheetData>
    <row r="1" spans="1:2" ht="13.5">
      <c r="A1" s="3" t="s">
        <v>17</v>
      </c>
      <c r="B1">
        <v>24</v>
      </c>
    </row>
    <row r="2" spans="1:27" ht="54">
      <c r="A2" s="3" t="s">
        <v>10</v>
      </c>
      <c r="B2" s="3" t="s">
        <v>11</v>
      </c>
      <c r="C2" s="3" t="s">
        <v>40</v>
      </c>
      <c r="D2" s="3" t="s">
        <v>41</v>
      </c>
      <c r="E2" s="4" t="s">
        <v>16</v>
      </c>
      <c r="F2" s="4" t="s">
        <v>12</v>
      </c>
      <c r="G2" s="4" t="s">
        <v>38</v>
      </c>
      <c r="H2" s="4" t="s">
        <v>126</v>
      </c>
      <c r="I2" s="4" t="s">
        <v>127</v>
      </c>
      <c r="J2" s="4" t="s">
        <v>128</v>
      </c>
      <c r="K2" s="4" t="s">
        <v>129</v>
      </c>
      <c r="L2" s="4" t="s">
        <v>130</v>
      </c>
      <c r="M2" s="4" t="s">
        <v>131</v>
      </c>
      <c r="N2" s="4" t="s">
        <v>132</v>
      </c>
      <c r="O2" s="4" t="s">
        <v>133</v>
      </c>
      <c r="P2" s="4" t="s">
        <v>134</v>
      </c>
      <c r="Q2" s="4" t="s">
        <v>135</v>
      </c>
      <c r="R2" s="4" t="s">
        <v>136</v>
      </c>
      <c r="S2" s="4" t="s">
        <v>137</v>
      </c>
      <c r="T2" s="4" t="s">
        <v>13</v>
      </c>
      <c r="U2" s="4" t="s">
        <v>14</v>
      </c>
      <c r="V2" s="4" t="s">
        <v>15</v>
      </c>
      <c r="W2" s="4" t="s">
        <v>138</v>
      </c>
      <c r="X2" s="4" t="s">
        <v>39</v>
      </c>
      <c r="Z2" s="4" t="s">
        <v>52</v>
      </c>
      <c r="AA2" s="4" t="s">
        <v>63</v>
      </c>
    </row>
    <row r="3" spans="1:27" ht="13.5">
      <c r="A3">
        <v>1</v>
      </c>
      <c r="B3" s="3">
        <v>113</v>
      </c>
      <c r="C3" s="3" t="s">
        <v>43</v>
      </c>
      <c r="D3" s="3">
        <v>113</v>
      </c>
      <c r="E3" s="3">
        <v>48.148</v>
      </c>
      <c r="F3" s="3">
        <v>-26.877</v>
      </c>
      <c r="G3" s="10">
        <v>-14.116</v>
      </c>
      <c r="H3" s="12">
        <v>99.07123215110975</v>
      </c>
      <c r="I3" s="14">
        <v>0.05575306351753133</v>
      </c>
      <c r="J3" s="10">
        <v>6.277681941010182</v>
      </c>
      <c r="K3" s="12">
        <v>88.18697877605798</v>
      </c>
      <c r="L3" s="15">
        <v>0.010236713866309885</v>
      </c>
      <c r="M3" s="10">
        <v>8.59107913669071</v>
      </c>
      <c r="N3" s="12">
        <v>24.3962228832534</v>
      </c>
      <c r="O3" s="16">
        <v>0.0004518535408435279</v>
      </c>
      <c r="P3" s="10">
        <v>14.108832620103003</v>
      </c>
      <c r="Q3" s="12">
        <v>1644.6950917952843</v>
      </c>
      <c r="R3" s="12">
        <v>209.4202937503438</v>
      </c>
      <c r="S3" s="10">
        <v>16.180904522613062</v>
      </c>
      <c r="T3">
        <v>1</v>
      </c>
      <c r="U3">
        <v>1</v>
      </c>
      <c r="V3">
        <v>2</v>
      </c>
      <c r="W3" s="10">
        <v>0.48579935623078735</v>
      </c>
      <c r="X3" s="3" t="s">
        <v>140</v>
      </c>
      <c r="Z3" s="3">
        <v>99.1</v>
      </c>
      <c r="AA3" s="10">
        <f aca="true" t="shared" si="0" ref="AA3:AA26">ABS(H3/Z3)</f>
        <v>0.9997097088911177</v>
      </c>
    </row>
    <row r="4" spans="1:27" ht="13.5">
      <c r="A4">
        <f>A3+1</f>
        <v>2</v>
      </c>
      <c r="B4" s="3">
        <v>120</v>
      </c>
      <c r="C4" s="3" t="s">
        <v>43</v>
      </c>
      <c r="D4" s="3">
        <v>120</v>
      </c>
      <c r="E4" s="3">
        <v>19.861</v>
      </c>
      <c r="F4" s="3">
        <v>-20.904</v>
      </c>
      <c r="G4" s="10">
        <v>-28.336</v>
      </c>
      <c r="H4" s="12">
        <v>99.57426248840396</v>
      </c>
      <c r="I4" s="14">
        <v>0.05559556319667552</v>
      </c>
      <c r="J4" s="10">
        <v>6.2954663983137635</v>
      </c>
      <c r="K4" s="12">
        <v>88.7461464598942</v>
      </c>
      <c r="L4" s="15">
        <v>0.010265005106843214</v>
      </c>
      <c r="M4" s="10">
        <v>8.630791366906537</v>
      </c>
      <c r="N4" s="12">
        <v>24.688996734051575</v>
      </c>
      <c r="O4" s="16">
        <v>0.0004572761385047569</v>
      </c>
      <c r="P4" s="10">
        <v>14.29727763136075</v>
      </c>
      <c r="Q4" s="12">
        <v>1644.6950917952843</v>
      </c>
      <c r="R4" s="12">
        <v>209.4202937503438</v>
      </c>
      <c r="S4" s="10">
        <v>16.180904522613062</v>
      </c>
      <c r="T4">
        <v>1</v>
      </c>
      <c r="U4">
        <v>1</v>
      </c>
      <c r="V4">
        <v>2</v>
      </c>
      <c r="W4" s="10">
        <v>0.19937938884871997</v>
      </c>
      <c r="X4" s="3" t="s">
        <v>140</v>
      </c>
      <c r="Z4" s="3">
        <v>99.6</v>
      </c>
      <c r="AA4" s="10">
        <f t="shared" si="0"/>
        <v>0.9997415912490358</v>
      </c>
    </row>
    <row r="5" spans="1:27" ht="13.5">
      <c r="A5">
        <f>A4+1</f>
        <v>3</v>
      </c>
      <c r="B5" s="3">
        <v>123</v>
      </c>
      <c r="C5" s="3" t="s">
        <v>43</v>
      </c>
      <c r="D5" s="3">
        <v>123</v>
      </c>
      <c r="E5" s="3">
        <v>-37.962</v>
      </c>
      <c r="F5" s="3">
        <v>-14.134</v>
      </c>
      <c r="G5" s="10">
        <v>-42.082</v>
      </c>
      <c r="H5" s="12">
        <v>-116.8288520202971</v>
      </c>
      <c r="I5" s="14">
        <v>-0.054657951870277326</v>
      </c>
      <c r="J5" s="10">
        <v>6.403459844793928</v>
      </c>
      <c r="K5" s="12">
        <v>-108.81188309274215</v>
      </c>
      <c r="L5" s="15">
        <v>-0.01113709449623021</v>
      </c>
      <c r="M5" s="10">
        <v>9.755971223021657</v>
      </c>
      <c r="N5" s="12">
        <v>-25.069547784689213</v>
      </c>
      <c r="O5" s="16">
        <v>-0.0004736151297945992</v>
      </c>
      <c r="P5" s="10">
        <v>14.838997327096143</v>
      </c>
      <c r="Q5" s="12">
        <v>1203.079808595284</v>
      </c>
      <c r="R5" s="12">
        <v>195.03297239916805</v>
      </c>
      <c r="S5" s="10">
        <v>16.180904522613062</v>
      </c>
      <c r="T5">
        <v>1</v>
      </c>
      <c r="U5">
        <v>1</v>
      </c>
      <c r="V5">
        <v>2</v>
      </c>
      <c r="W5" s="10">
        <v>0.3248068824078436</v>
      </c>
      <c r="X5" s="3" t="s">
        <v>140</v>
      </c>
      <c r="Z5" s="3">
        <v>116.8</v>
      </c>
      <c r="AA5" s="10">
        <f t="shared" si="0"/>
        <v>1.0002470207217218</v>
      </c>
    </row>
    <row r="6" spans="1:27" ht="13.5">
      <c r="A6">
        <f>A5+1</f>
        <v>4</v>
      </c>
      <c r="B6" s="3">
        <v>33</v>
      </c>
      <c r="C6" s="3" t="s">
        <v>43</v>
      </c>
      <c r="D6" s="3">
        <v>33</v>
      </c>
      <c r="E6" s="3">
        <v>-8.986</v>
      </c>
      <c r="F6" s="3">
        <v>-14.03</v>
      </c>
      <c r="G6" s="10">
        <v>10.409</v>
      </c>
      <c r="H6" s="12">
        <v>-116.8383063795834</v>
      </c>
      <c r="I6" s="14">
        <v>-0.054653284944430044</v>
      </c>
      <c r="J6" s="10">
        <v>6.404006645819558</v>
      </c>
      <c r="K6" s="12">
        <v>-108.80383313291385</v>
      </c>
      <c r="L6" s="15">
        <v>-0.011137094496230208</v>
      </c>
      <c r="M6" s="10">
        <v>9.755971223021657</v>
      </c>
      <c r="N6" s="12">
        <v>-25.074772155500657</v>
      </c>
      <c r="O6" s="16">
        <v>-0.0004737138288649299</v>
      </c>
      <c r="P6" s="10">
        <v>14.842156147417436</v>
      </c>
      <c r="Q6" s="12">
        <v>1203.079808595284</v>
      </c>
      <c r="R6" s="12">
        <v>195.03297239916805</v>
      </c>
      <c r="S6" s="10">
        <v>16.180904522613062</v>
      </c>
      <c r="T6">
        <v>1</v>
      </c>
      <c r="U6">
        <v>1</v>
      </c>
      <c r="V6">
        <v>2</v>
      </c>
      <c r="W6" s="10">
        <v>0.07687894388693065</v>
      </c>
      <c r="X6" s="3" t="s">
        <v>140</v>
      </c>
      <c r="Z6" s="3">
        <v>116.9</v>
      </c>
      <c r="AA6" s="10">
        <f t="shared" si="0"/>
        <v>0.9994722530332198</v>
      </c>
    </row>
    <row r="7" spans="1:27" ht="13.5">
      <c r="A7">
        <f>A6+1</f>
        <v>5</v>
      </c>
      <c r="B7" s="3">
        <v>31</v>
      </c>
      <c r="C7" s="3" t="s">
        <v>43</v>
      </c>
      <c r="D7" s="3">
        <v>31</v>
      </c>
      <c r="E7" s="3">
        <v>-5.016</v>
      </c>
      <c r="F7" s="3">
        <v>-7.261</v>
      </c>
      <c r="G7" s="10">
        <v>-5.707</v>
      </c>
      <c r="H7" s="12">
        <v>-117.7265415023483</v>
      </c>
      <c r="I7" s="14">
        <v>-0.05292048902827583</v>
      </c>
      <c r="J7" s="10">
        <v>6.613695497276911</v>
      </c>
      <c r="K7" s="12">
        <v>-108.5545285284911</v>
      </c>
      <c r="L7" s="15">
        <v>-0.010918827088170815</v>
      </c>
      <c r="M7" s="10">
        <v>9.491223021582805</v>
      </c>
      <c r="N7" s="12">
        <v>-25.61941239104775</v>
      </c>
      <c r="O7" s="16">
        <v>-0.00047450879009520324</v>
      </c>
      <c r="P7" s="10">
        <v>14.86755061523103</v>
      </c>
      <c r="Q7" s="12">
        <v>1437.3340693952837</v>
      </c>
      <c r="R7" s="12">
        <v>211.7934997402361</v>
      </c>
      <c r="S7" s="10">
        <v>16.180904522613062</v>
      </c>
      <c r="T7">
        <v>1</v>
      </c>
      <c r="U7">
        <v>1</v>
      </c>
      <c r="V7">
        <v>2</v>
      </c>
      <c r="W7" s="10">
        <v>0.042590171562119535</v>
      </c>
      <c r="X7" s="3" t="s">
        <v>140</v>
      </c>
      <c r="Z7" s="3">
        <v>117.8</v>
      </c>
      <c r="AA7" s="10">
        <f t="shared" si="0"/>
        <v>0.9993764134324983</v>
      </c>
    </row>
    <row r="8" spans="1:27" ht="13.5">
      <c r="A8">
        <f>A7+1</f>
        <v>6</v>
      </c>
      <c r="B8" s="3">
        <v>2</v>
      </c>
      <c r="C8" s="3" t="s">
        <v>43</v>
      </c>
      <c r="D8" s="3">
        <v>2</v>
      </c>
      <c r="E8" s="3">
        <v>-24.245</v>
      </c>
      <c r="F8" s="3">
        <v>-1.288</v>
      </c>
      <c r="G8" s="10">
        <v>-19.927</v>
      </c>
      <c r="H8" s="12">
        <v>-118.23984615482804</v>
      </c>
      <c r="I8" s="14">
        <v>-0.052745786368813136</v>
      </c>
      <c r="J8" s="10">
        <v>6.63560113698378</v>
      </c>
      <c r="K8" s="12">
        <v>-109.1964420681217</v>
      </c>
      <c r="L8" s="15">
        <v>-0.010951020190150682</v>
      </c>
      <c r="M8" s="10">
        <v>9.530935251798633</v>
      </c>
      <c r="N8" s="12">
        <v>-25.91520761854076</v>
      </c>
      <c r="O8" s="16">
        <v>-0.0004799873480484954</v>
      </c>
      <c r="P8" s="10">
        <v>15.04027183646068</v>
      </c>
      <c r="Q8" s="12">
        <v>1437.3340693952837</v>
      </c>
      <c r="R8" s="12">
        <v>211.7934997402361</v>
      </c>
      <c r="S8" s="10">
        <v>16.180904522613062</v>
      </c>
      <c r="T8">
        <v>1</v>
      </c>
      <c r="U8">
        <v>1</v>
      </c>
      <c r="V8">
        <v>2</v>
      </c>
      <c r="W8" s="10">
        <v>0.20496729984125076</v>
      </c>
      <c r="X8" s="3" t="s">
        <v>140</v>
      </c>
      <c r="Z8" s="3">
        <v>118.3</v>
      </c>
      <c r="AA8" s="10">
        <f t="shared" si="0"/>
        <v>0.999491514411057</v>
      </c>
    </row>
    <row r="9" spans="1:27" ht="13.5">
      <c r="A9">
        <f aca="true" t="shared" si="1" ref="A9:A26">A8+1</f>
        <v>7</v>
      </c>
      <c r="B9" s="3">
        <v>47</v>
      </c>
      <c r="C9" s="3" t="s">
        <v>44</v>
      </c>
      <c r="D9" s="3">
        <v>47</v>
      </c>
      <c r="E9" s="3">
        <v>43.579</v>
      </c>
      <c r="F9" s="3">
        <v>-6.307</v>
      </c>
      <c r="G9" s="3">
        <v>-29.792</v>
      </c>
      <c r="H9" s="12">
        <v>77.26341824459868</v>
      </c>
      <c r="I9" s="14">
        <v>0.06398672313802503</v>
      </c>
      <c r="J9" s="10">
        <v>5.4698847328846485</v>
      </c>
      <c r="K9" s="12">
        <v>59.01439124769925</v>
      </c>
      <c r="L9" s="15">
        <v>0.007065149969675264</v>
      </c>
      <c r="M9" s="10">
        <v>7.122877697841772</v>
      </c>
      <c r="N9" s="12">
        <v>37.31245663330949</v>
      </c>
      <c r="O9" s="16">
        <v>0.0004150819684309075</v>
      </c>
      <c r="P9" s="10">
        <v>17.052430822610624</v>
      </c>
      <c r="Q9" s="12">
        <v>2526.622147338229</v>
      </c>
      <c r="R9" s="12">
        <v>281.425922160866</v>
      </c>
      <c r="S9" s="10">
        <v>19.698492462311556</v>
      </c>
      <c r="T9">
        <v>1</v>
      </c>
      <c r="U9">
        <v>1</v>
      </c>
      <c r="V9">
        <v>2</v>
      </c>
      <c r="W9" s="10">
        <v>0.5638058655662093</v>
      </c>
      <c r="X9" s="3" t="s">
        <v>140</v>
      </c>
      <c r="Z9" s="3">
        <v>77.3</v>
      </c>
      <c r="AA9" s="10">
        <f t="shared" si="0"/>
        <v>0.9995267560750153</v>
      </c>
    </row>
    <row r="10" spans="1:27" ht="13.5">
      <c r="A10">
        <f t="shared" si="1"/>
        <v>8</v>
      </c>
      <c r="B10" s="3">
        <v>54</v>
      </c>
      <c r="C10" s="3" t="s">
        <v>44</v>
      </c>
      <c r="D10" s="3">
        <v>54</v>
      </c>
      <c r="E10" s="3">
        <v>7.371</v>
      </c>
      <c r="F10" s="3">
        <v>3.769</v>
      </c>
      <c r="G10" s="3">
        <v>-31.228</v>
      </c>
      <c r="H10" s="12">
        <v>78.3572202828854</v>
      </c>
      <c r="I10" s="14">
        <v>0.06371223621184467</v>
      </c>
      <c r="J10" s="10">
        <v>5.4934502508472915</v>
      </c>
      <c r="K10" s="12">
        <v>60.163525753998584</v>
      </c>
      <c r="L10" s="15">
        <v>0.007098023874148356</v>
      </c>
      <c r="M10" s="10">
        <v>7.219568345323787</v>
      </c>
      <c r="N10" s="12">
        <v>37.89337850636169</v>
      </c>
      <c r="O10" s="16">
        <v>0.0004215444267177147</v>
      </c>
      <c r="P10" s="10">
        <v>17.327574816475202</v>
      </c>
      <c r="Q10" s="12">
        <v>2526.622147338229</v>
      </c>
      <c r="R10" s="12">
        <v>281.425922160866</v>
      </c>
      <c r="S10" s="10">
        <v>19.698492462311556</v>
      </c>
      <c r="T10">
        <v>1</v>
      </c>
      <c r="U10">
        <v>1</v>
      </c>
      <c r="V10">
        <v>2</v>
      </c>
      <c r="W10" s="10">
        <v>0.09403155922836272</v>
      </c>
      <c r="X10" s="3" t="s">
        <v>140</v>
      </c>
      <c r="Z10" s="3">
        <v>78.4</v>
      </c>
      <c r="AA10" s="10">
        <f t="shared" si="0"/>
        <v>0.9994543403429259</v>
      </c>
    </row>
    <row r="11" spans="1:27" ht="13.5">
      <c r="A11">
        <f t="shared" si="1"/>
        <v>9</v>
      </c>
      <c r="B11" s="3">
        <v>62</v>
      </c>
      <c r="C11" s="3" t="s">
        <v>44</v>
      </c>
      <c r="D11" s="3">
        <v>62</v>
      </c>
      <c r="E11" s="3">
        <v>-37.789</v>
      </c>
      <c r="F11" s="3">
        <v>19.204</v>
      </c>
      <c r="G11" s="3">
        <v>-17.732</v>
      </c>
      <c r="H11" s="12">
        <v>-152.4305889256484</v>
      </c>
      <c r="I11" s="14">
        <v>-0.05756796349616998</v>
      </c>
      <c r="J11" s="10">
        <v>6.07977039214329</v>
      </c>
      <c r="K11" s="12">
        <v>-140.46252240121063</v>
      </c>
      <c r="L11" s="15">
        <v>-0.008431968480621213</v>
      </c>
      <c r="M11" s="10">
        <v>10.507050359712307</v>
      </c>
      <c r="N11" s="12">
        <v>-40.018663961468036</v>
      </c>
      <c r="O11" s="16">
        <v>-0.00044518713882463066</v>
      </c>
      <c r="P11" s="10">
        <v>18.26611060155699</v>
      </c>
      <c r="Q11" s="12">
        <v>1850.7526033382292</v>
      </c>
      <c r="R11" s="12">
        <v>293.4353135340344</v>
      </c>
      <c r="S11" s="10">
        <v>19.698492462311556</v>
      </c>
      <c r="T11">
        <v>1</v>
      </c>
      <c r="U11">
        <v>1</v>
      </c>
      <c r="V11">
        <v>2</v>
      </c>
      <c r="W11" s="10">
        <v>0.2478103946605172</v>
      </c>
      <c r="X11" s="3" t="s">
        <v>140</v>
      </c>
      <c r="Z11" s="3">
        <v>152.4</v>
      </c>
      <c r="AA11" s="10">
        <f t="shared" si="0"/>
        <v>1.0002007147352256</v>
      </c>
    </row>
    <row r="12" spans="1:27" ht="13.5">
      <c r="A12">
        <f t="shared" si="1"/>
        <v>10</v>
      </c>
      <c r="B12" s="3">
        <v>68</v>
      </c>
      <c r="C12" s="3" t="s">
        <v>44</v>
      </c>
      <c r="D12" s="3">
        <v>68</v>
      </c>
      <c r="E12" s="3">
        <v>-49.085</v>
      </c>
      <c r="F12" s="3">
        <v>30.137</v>
      </c>
      <c r="G12" s="3">
        <v>-5.501</v>
      </c>
      <c r="H12" s="12">
        <v>-153.7163144526616</v>
      </c>
      <c r="I12" s="14">
        <v>-0.057091756590105854</v>
      </c>
      <c r="J12" s="10">
        <v>6.130482243046904</v>
      </c>
      <c r="K12" s="12">
        <v>-141.82564595860563</v>
      </c>
      <c r="L12" s="15">
        <v>-0.008470987307463514</v>
      </c>
      <c r="M12" s="10">
        <v>10.587625899280653</v>
      </c>
      <c r="N12" s="12">
        <v>-40.66907379623176</v>
      </c>
      <c r="O12" s="16">
        <v>-0.00045242261509342</v>
      </c>
      <c r="P12" s="10">
        <v>18.53373130748032</v>
      </c>
      <c r="Q12" s="12">
        <v>1850.7526033382292</v>
      </c>
      <c r="R12" s="12">
        <v>293.4353135340344</v>
      </c>
      <c r="S12" s="10">
        <v>19.698492462311556</v>
      </c>
      <c r="T12">
        <v>1</v>
      </c>
      <c r="U12">
        <v>1</v>
      </c>
      <c r="V12">
        <v>2</v>
      </c>
      <c r="W12" s="10">
        <v>0.3191942649334736</v>
      </c>
      <c r="X12" s="3" t="s">
        <v>140</v>
      </c>
      <c r="Z12" s="3">
        <v>153.7</v>
      </c>
      <c r="AA12" s="10">
        <f t="shared" si="0"/>
        <v>1.0001061447798414</v>
      </c>
    </row>
    <row r="13" spans="1:27" ht="13.5">
      <c r="A13">
        <f t="shared" si="1"/>
        <v>11</v>
      </c>
      <c r="B13" s="3">
        <v>91</v>
      </c>
      <c r="C13" s="3" t="s">
        <v>45</v>
      </c>
      <c r="D13" s="3">
        <v>91</v>
      </c>
      <c r="E13" s="3">
        <v>37.404</v>
      </c>
      <c r="F13" s="3">
        <v>60.935</v>
      </c>
      <c r="G13" s="3">
        <v>-3.674</v>
      </c>
      <c r="H13" s="12">
        <v>116.11463996699304</v>
      </c>
      <c r="I13" s="14">
        <v>0.06292782387861919</v>
      </c>
      <c r="J13" s="10">
        <v>5.561927593032794</v>
      </c>
      <c r="K13" s="12">
        <v>108.81073374565425</v>
      </c>
      <c r="L13" s="15">
        <v>0.011489212664611993</v>
      </c>
      <c r="M13" s="10">
        <v>8.661870503597187</v>
      </c>
      <c r="N13" s="12">
        <v>26.75932328040925</v>
      </c>
      <c r="O13" s="16">
        <v>0.0006152149321734127</v>
      </c>
      <c r="P13" s="10">
        <v>14.890878531861139</v>
      </c>
      <c r="Q13" s="12">
        <v>1680.5992346347118</v>
      </c>
      <c r="R13" s="12">
        <v>212.69199114272294</v>
      </c>
      <c r="S13" s="10">
        <v>15.125628140703515</v>
      </c>
      <c r="T13">
        <v>1</v>
      </c>
      <c r="U13">
        <v>1</v>
      </c>
      <c r="V13">
        <v>2</v>
      </c>
      <c r="W13" s="10">
        <v>0.32200107075755724</v>
      </c>
      <c r="X13" s="3" t="s">
        <v>140</v>
      </c>
      <c r="Z13" s="3">
        <v>116.1</v>
      </c>
      <c r="AA13" s="10">
        <f t="shared" si="0"/>
        <v>1.0001260979069169</v>
      </c>
    </row>
    <row r="14" spans="1:27" ht="13.5">
      <c r="A14">
        <f t="shared" si="1"/>
        <v>12</v>
      </c>
      <c r="B14" s="3">
        <v>97</v>
      </c>
      <c r="C14" s="3" t="s">
        <v>45</v>
      </c>
      <c r="D14" s="3">
        <v>97</v>
      </c>
      <c r="E14" s="3">
        <v>31.978</v>
      </c>
      <c r="F14" s="3">
        <v>66.723</v>
      </c>
      <c r="G14" s="3">
        <v>-12.429</v>
      </c>
      <c r="H14" s="12">
        <v>116.59331967342689</v>
      </c>
      <c r="I14" s="14">
        <v>0.0627422984197952</v>
      </c>
      <c r="J14" s="10">
        <v>5.578373901099789</v>
      </c>
      <c r="K14" s="12">
        <v>109.1321284393874</v>
      </c>
      <c r="L14" s="15">
        <v>0.011511403321617522</v>
      </c>
      <c r="M14" s="10">
        <v>8.686618705036036</v>
      </c>
      <c r="N14" s="12">
        <v>27.021197212124257</v>
      </c>
      <c r="O14" s="16">
        <v>0.000621235590896721</v>
      </c>
      <c r="P14" s="10">
        <v>15.00823318582344</v>
      </c>
      <c r="Q14" s="12">
        <v>1680.5992346347118</v>
      </c>
      <c r="R14" s="12">
        <v>212.69199114272294</v>
      </c>
      <c r="S14" s="10">
        <v>15.125628140703515</v>
      </c>
      <c r="T14">
        <v>1</v>
      </c>
      <c r="U14">
        <v>1</v>
      </c>
      <c r="V14">
        <v>2</v>
      </c>
      <c r="W14" s="10">
        <v>0.27415986515808316</v>
      </c>
      <c r="X14" s="3" t="s">
        <v>140</v>
      </c>
      <c r="Z14" s="3">
        <v>116.6</v>
      </c>
      <c r="AA14" s="10">
        <f t="shared" si="0"/>
        <v>0.9999427073192702</v>
      </c>
    </row>
    <row r="15" spans="1:27" ht="13.5">
      <c r="A15">
        <f t="shared" si="1"/>
        <v>13</v>
      </c>
      <c r="B15" s="3">
        <v>107</v>
      </c>
      <c r="C15" s="3" t="s">
        <v>45</v>
      </c>
      <c r="D15" s="3">
        <v>107</v>
      </c>
      <c r="E15" s="3">
        <v>-23.609</v>
      </c>
      <c r="F15" s="3">
        <v>81.276</v>
      </c>
      <c r="G15" s="3">
        <v>-43.001</v>
      </c>
      <c r="H15" s="12">
        <v>-117.79604844753669</v>
      </c>
      <c r="I15" s="14">
        <v>-0.06227735808974016</v>
      </c>
      <c r="J15" s="10">
        <v>5.620020031929719</v>
      </c>
      <c r="K15" s="12">
        <v>-110.7344334935569</v>
      </c>
      <c r="L15" s="15">
        <v>-0.011589750257204613</v>
      </c>
      <c r="M15" s="10">
        <v>8.773237410072008</v>
      </c>
      <c r="N15" s="12">
        <v>-27.679637317212062</v>
      </c>
      <c r="O15" s="16">
        <v>-0.0006363735740342996</v>
      </c>
      <c r="P15" s="10">
        <v>15.293491988560897</v>
      </c>
      <c r="Q15" s="12">
        <v>1680.5992346347118</v>
      </c>
      <c r="R15" s="12">
        <v>212.69199114272294</v>
      </c>
      <c r="S15" s="10">
        <v>15.125628140703515</v>
      </c>
      <c r="T15">
        <v>1</v>
      </c>
      <c r="U15">
        <v>1</v>
      </c>
      <c r="V15">
        <v>2</v>
      </c>
      <c r="W15" s="10">
        <v>0.20034251327633146</v>
      </c>
      <c r="X15" s="3" t="s">
        <v>140</v>
      </c>
      <c r="Z15" s="3">
        <v>117.8</v>
      </c>
      <c r="AA15" s="10">
        <f t="shared" si="0"/>
        <v>0.9999664554120262</v>
      </c>
    </row>
    <row r="16" spans="1:27" ht="13.5">
      <c r="A16">
        <f t="shared" si="1"/>
        <v>14</v>
      </c>
      <c r="B16" s="3">
        <v>112</v>
      </c>
      <c r="C16" s="3" t="s">
        <v>45</v>
      </c>
      <c r="D16" s="3">
        <v>112</v>
      </c>
      <c r="E16" s="3">
        <v>-74.555</v>
      </c>
      <c r="F16" s="3">
        <v>87.726</v>
      </c>
      <c r="G16" s="3">
        <v>-61.874</v>
      </c>
      <c r="H16" s="12">
        <v>-118.32871600108203</v>
      </c>
      <c r="I16" s="14">
        <v>-0.062071998408149864</v>
      </c>
      <c r="J16" s="10">
        <v>5.638613367957009</v>
      </c>
      <c r="K16" s="12">
        <v>-111.01501602546459</v>
      </c>
      <c r="L16" s="15">
        <v>-0.0116123313585338</v>
      </c>
      <c r="M16" s="10">
        <v>8.797985611510857</v>
      </c>
      <c r="N16" s="12">
        <v>-27.97146296675622</v>
      </c>
      <c r="O16" s="16">
        <v>-0.0006430828429985943</v>
      </c>
      <c r="P16" s="10">
        <v>15.415625725662615</v>
      </c>
      <c r="Q16" s="12">
        <v>1680.5992346347118</v>
      </c>
      <c r="R16" s="12">
        <v>212.69199114272294</v>
      </c>
      <c r="S16" s="10">
        <v>15.125628140703515</v>
      </c>
      <c r="T16">
        <v>1</v>
      </c>
      <c r="U16">
        <v>1</v>
      </c>
      <c r="V16">
        <v>2</v>
      </c>
      <c r="W16" s="10">
        <v>0.6298148118105037</v>
      </c>
      <c r="X16" s="3" t="s">
        <v>140</v>
      </c>
      <c r="Z16" s="3">
        <v>118.4</v>
      </c>
      <c r="AA16" s="10">
        <f t="shared" si="0"/>
        <v>0.9993979391983279</v>
      </c>
    </row>
    <row r="17" spans="1:27" ht="13.5">
      <c r="A17">
        <f t="shared" si="1"/>
        <v>15</v>
      </c>
      <c r="B17" s="3">
        <v>69</v>
      </c>
      <c r="C17" s="3" t="s">
        <v>25</v>
      </c>
      <c r="D17" s="3">
        <v>69</v>
      </c>
      <c r="E17" s="3">
        <v>31.147</v>
      </c>
      <c r="F17" s="3">
        <v>25.366</v>
      </c>
      <c r="G17" s="3">
        <v>-1.628</v>
      </c>
      <c r="H17" s="12">
        <v>153.15542815544697</v>
      </c>
      <c r="I17" s="14">
        <v>0.05729906466869103</v>
      </c>
      <c r="J17" s="10">
        <v>6.108302151592444</v>
      </c>
      <c r="K17" s="12">
        <v>141.31836773010627</v>
      </c>
      <c r="L17" s="15">
        <v>0.00845533652259984</v>
      </c>
      <c r="M17" s="10">
        <v>10.555395683453314</v>
      </c>
      <c r="N17" s="12">
        <v>40.385244534212376</v>
      </c>
      <c r="O17" s="16">
        <v>0.000449265159932129</v>
      </c>
      <c r="P17" s="10">
        <v>18.418005652105094</v>
      </c>
      <c r="Q17" s="12">
        <v>1850.7526033382292</v>
      </c>
      <c r="R17" s="12">
        <v>293.4353135340344</v>
      </c>
      <c r="S17" s="10">
        <v>19.698492462311556</v>
      </c>
      <c r="T17">
        <v>1</v>
      </c>
      <c r="U17">
        <v>1</v>
      </c>
      <c r="V17">
        <v>2</v>
      </c>
      <c r="W17" s="10">
        <v>0.20328721988488463</v>
      </c>
      <c r="X17" s="3" t="s">
        <v>140</v>
      </c>
      <c r="Z17" s="3">
        <v>153.2</v>
      </c>
      <c r="AA17" s="10">
        <f t="shared" si="0"/>
        <v>0.9997090610668863</v>
      </c>
    </row>
    <row r="18" spans="1:27" ht="13.5">
      <c r="A18">
        <f t="shared" si="1"/>
        <v>16</v>
      </c>
      <c r="B18" s="3">
        <v>75</v>
      </c>
      <c r="C18" s="3" t="s">
        <v>25</v>
      </c>
      <c r="D18" s="3">
        <v>75</v>
      </c>
      <c r="E18" s="3">
        <v>27.014</v>
      </c>
      <c r="F18" s="3">
        <v>33.727</v>
      </c>
      <c r="G18" s="3">
        <v>-13.064</v>
      </c>
      <c r="H18" s="12">
        <v>154.13816803220323</v>
      </c>
      <c r="I18" s="14">
        <v>0.056936276909576734</v>
      </c>
      <c r="J18" s="10">
        <v>6.147223158898359</v>
      </c>
      <c r="K18" s="12">
        <v>142.4572288182069</v>
      </c>
      <c r="L18" s="15">
        <v>0.008486696138817178</v>
      </c>
      <c r="M18" s="10">
        <v>10.619856115107991</v>
      </c>
      <c r="N18" s="12">
        <v>40.88264475633435</v>
      </c>
      <c r="O18" s="16">
        <v>0.00045479848263251763</v>
      </c>
      <c r="P18" s="10">
        <v>18.619751104754418</v>
      </c>
      <c r="Q18" s="12">
        <v>1850.7526033382292</v>
      </c>
      <c r="R18" s="12">
        <v>293.4353135340344</v>
      </c>
      <c r="S18" s="10">
        <v>19.698492462311556</v>
      </c>
      <c r="T18">
        <v>1</v>
      </c>
      <c r="U18">
        <v>1</v>
      </c>
      <c r="V18">
        <v>2</v>
      </c>
      <c r="W18" s="10">
        <v>0.17518824016617596</v>
      </c>
      <c r="X18" s="3" t="s">
        <v>140</v>
      </c>
      <c r="Z18" s="3">
        <v>154.1</v>
      </c>
      <c r="AA18" s="10">
        <f t="shared" si="0"/>
        <v>1.000247683531494</v>
      </c>
    </row>
    <row r="19" spans="1:27" ht="13.5">
      <c r="A19">
        <f t="shared" si="1"/>
        <v>17</v>
      </c>
      <c r="B19" s="3">
        <v>84</v>
      </c>
      <c r="C19" s="3" t="s">
        <v>25</v>
      </c>
      <c r="D19" s="3">
        <v>84</v>
      </c>
      <c r="E19" s="3">
        <v>-29.55</v>
      </c>
      <c r="F19" s="3">
        <v>50.877</v>
      </c>
      <c r="G19" s="3">
        <v>-32.062</v>
      </c>
      <c r="H19" s="12">
        <v>-83.46944907059309</v>
      </c>
      <c r="I19" s="14">
        <v>-0.06243716275623388</v>
      </c>
      <c r="J19" s="10">
        <v>5.605635883335443</v>
      </c>
      <c r="K19" s="12">
        <v>-66.34151105991617</v>
      </c>
      <c r="L19" s="15">
        <v>-0.00726132628775431</v>
      </c>
      <c r="M19" s="10">
        <v>7.686906474820194</v>
      </c>
      <c r="N19" s="12">
        <v>-40.60934392872588</v>
      </c>
      <c r="O19" s="16">
        <v>-0.0004517581509113344</v>
      </c>
      <c r="P19" s="10">
        <v>18.50951205269387</v>
      </c>
      <c r="Q19" s="12">
        <v>2526.622147338229</v>
      </c>
      <c r="R19" s="12">
        <v>281.425922160866</v>
      </c>
      <c r="S19" s="10">
        <v>19.698492462311556</v>
      </c>
      <c r="T19">
        <v>1</v>
      </c>
      <c r="U19">
        <v>1</v>
      </c>
      <c r="V19">
        <v>2</v>
      </c>
      <c r="W19" s="10">
        <v>0.3538801361324251</v>
      </c>
      <c r="X19" s="3" t="s">
        <v>140</v>
      </c>
      <c r="Z19" s="3">
        <v>83.5</v>
      </c>
      <c r="AA19" s="10">
        <f t="shared" si="0"/>
        <v>0.9996341206059052</v>
      </c>
    </row>
    <row r="20" spans="1:27" ht="13.5">
      <c r="A20">
        <f t="shared" si="1"/>
        <v>18</v>
      </c>
      <c r="B20" s="3">
        <v>90</v>
      </c>
      <c r="C20" s="3" t="s">
        <v>25</v>
      </c>
      <c r="D20" s="3">
        <v>90</v>
      </c>
      <c r="E20" s="3">
        <v>-21.669</v>
      </c>
      <c r="F20" s="3">
        <v>59.452</v>
      </c>
      <c r="G20" s="3">
        <v>25.725</v>
      </c>
      <c r="H20" s="12">
        <v>-84.39969964293334</v>
      </c>
      <c r="I20" s="14">
        <v>-0.06220654065087031</v>
      </c>
      <c r="J20" s="10">
        <v>5.626417999424684</v>
      </c>
      <c r="K20" s="12">
        <v>-67.434601991518</v>
      </c>
      <c r="L20" s="15">
        <v>-0.0072902443534164155</v>
      </c>
      <c r="M20" s="10">
        <v>7.76748201438854</v>
      </c>
      <c r="N20" s="12">
        <v>-41.1037271225947</v>
      </c>
      <c r="O20" s="16">
        <v>-0.00045725791071774284</v>
      </c>
      <c r="P20" s="10">
        <v>18.707854652515266</v>
      </c>
      <c r="Q20" s="12">
        <v>2526.622147338229</v>
      </c>
      <c r="R20" s="12">
        <v>281.425922160866</v>
      </c>
      <c r="S20" s="10">
        <v>19.698492462311556</v>
      </c>
      <c r="T20">
        <v>1</v>
      </c>
      <c r="U20">
        <v>1</v>
      </c>
      <c r="V20">
        <v>2</v>
      </c>
      <c r="W20" s="10">
        <v>0.2566399227916398</v>
      </c>
      <c r="X20" s="3" t="s">
        <v>140</v>
      </c>
      <c r="Z20" s="3">
        <v>84.5</v>
      </c>
      <c r="AA20" s="10">
        <f t="shared" si="0"/>
        <v>0.9988130135258384</v>
      </c>
    </row>
    <row r="21" spans="1:27" ht="13.5">
      <c r="A21">
        <f t="shared" si="1"/>
        <v>19</v>
      </c>
      <c r="B21" s="3">
        <v>39</v>
      </c>
      <c r="C21" s="3" t="s">
        <v>24</v>
      </c>
      <c r="D21" s="3">
        <v>39</v>
      </c>
      <c r="E21" s="3">
        <v>40.983</v>
      </c>
      <c r="F21" s="3">
        <v>2.172</v>
      </c>
      <c r="G21" s="3">
        <v>-32.776</v>
      </c>
      <c r="H21" s="12">
        <v>179.69536120540482</v>
      </c>
      <c r="I21" s="14">
        <v>0.0556160101860431</v>
      </c>
      <c r="J21" s="10">
        <v>6.293151896894482</v>
      </c>
      <c r="K21" s="12">
        <v>165.02041641427485</v>
      </c>
      <c r="L21" s="15">
        <v>0.006709372341121825</v>
      </c>
      <c r="M21" s="10">
        <v>11.015827338129574</v>
      </c>
      <c r="N21" s="12">
        <v>51.48490151878644</v>
      </c>
      <c r="O21" s="16">
        <v>0.00037525750646889166</v>
      </c>
      <c r="P21" s="10">
        <v>20.147732652169516</v>
      </c>
      <c r="Q21" s="12">
        <v>2475.8438954486273</v>
      </c>
      <c r="R21" s="12">
        <v>404.3276912283204</v>
      </c>
      <c r="S21" s="10">
        <v>23.21608040201005</v>
      </c>
      <c r="T21">
        <v>1</v>
      </c>
      <c r="U21">
        <v>1</v>
      </c>
      <c r="V21">
        <v>2</v>
      </c>
      <c r="W21" s="10">
        <v>0.22797809873996805</v>
      </c>
      <c r="X21" s="3" t="s">
        <v>140</v>
      </c>
      <c r="Z21" s="3">
        <v>179.6</v>
      </c>
      <c r="AA21" s="10">
        <f t="shared" si="0"/>
        <v>1.0005309643953497</v>
      </c>
    </row>
    <row r="22" spans="1:27" ht="13.5">
      <c r="A22">
        <f t="shared" si="1"/>
        <v>20</v>
      </c>
      <c r="B22" s="3">
        <v>45</v>
      </c>
      <c r="C22" s="3" t="s">
        <v>24</v>
      </c>
      <c r="D22" s="3">
        <v>45</v>
      </c>
      <c r="E22" s="3">
        <v>-13.877</v>
      </c>
      <c r="F22" s="3">
        <v>-7.616</v>
      </c>
      <c r="G22" s="3">
        <v>-21.459</v>
      </c>
      <c r="H22" s="12">
        <v>-150.9784713964024</v>
      </c>
      <c r="I22" s="14">
        <v>-0.0578027117527081</v>
      </c>
      <c r="J22" s="10">
        <v>6.055079240873197</v>
      </c>
      <c r="K22" s="12">
        <v>-135.08411715790737</v>
      </c>
      <c r="L22" s="15">
        <v>-0.006399751532631651</v>
      </c>
      <c r="M22" s="10">
        <v>9.952230215827406</v>
      </c>
      <c r="N22" s="12">
        <v>-50.359845922277735</v>
      </c>
      <c r="O22" s="16">
        <v>-0.0003670573245644806</v>
      </c>
      <c r="P22" s="10">
        <v>19.704226440543405</v>
      </c>
      <c r="Q22" s="12">
        <v>2683.2049178486272</v>
      </c>
      <c r="R22" s="12">
        <v>399.660888604131</v>
      </c>
      <c r="S22" s="10">
        <v>23.21608040201005</v>
      </c>
      <c r="T22">
        <v>1</v>
      </c>
      <c r="U22">
        <v>1</v>
      </c>
      <c r="V22">
        <v>2</v>
      </c>
      <c r="W22" s="10">
        <v>0.09187700121548945</v>
      </c>
      <c r="X22" s="3" t="s">
        <v>140</v>
      </c>
      <c r="Z22" s="3">
        <v>151</v>
      </c>
      <c r="AA22" s="10">
        <f t="shared" si="0"/>
        <v>0.9998574264662411</v>
      </c>
    </row>
    <row r="23" spans="1:27" ht="13.5">
      <c r="A23">
        <f t="shared" si="1"/>
        <v>21</v>
      </c>
      <c r="B23" s="3">
        <v>92</v>
      </c>
      <c r="C23" s="3" t="s">
        <v>24</v>
      </c>
      <c r="D23" s="3">
        <v>92</v>
      </c>
      <c r="E23" s="3">
        <v>-25.287</v>
      </c>
      <c r="F23" s="3">
        <v>-13.597</v>
      </c>
      <c r="G23" s="3">
        <v>-5.183</v>
      </c>
      <c r="H23" s="12">
        <v>-87.84833487493786</v>
      </c>
      <c r="I23" s="14">
        <v>-0.06418569636197471</v>
      </c>
      <c r="J23" s="10">
        <v>5.4529282977032425</v>
      </c>
      <c r="K23" s="12">
        <v>-68.75537492066296</v>
      </c>
      <c r="L23" s="15">
        <v>-0.0057934341550529645</v>
      </c>
      <c r="M23" s="10">
        <v>7.540143884892132</v>
      </c>
      <c r="N23" s="12">
        <v>-48.43051000556928</v>
      </c>
      <c r="O23" s="16">
        <v>-0.00036025516536523493</v>
      </c>
      <c r="P23" s="10">
        <v>19.321011719157514</v>
      </c>
      <c r="Q23" s="12">
        <v>2917.4591786486267</v>
      </c>
      <c r="R23" s="12">
        <v>362.8958097763397</v>
      </c>
      <c r="S23" s="10">
        <v>23.21608040201005</v>
      </c>
      <c r="T23">
        <v>1</v>
      </c>
      <c r="U23">
        <v>1</v>
      </c>
      <c r="V23">
        <v>2</v>
      </c>
      <c r="W23" s="10">
        <v>0.28773323064101936</v>
      </c>
      <c r="X23" s="3" t="s">
        <v>140</v>
      </c>
      <c r="Z23" s="3">
        <v>87.8</v>
      </c>
      <c r="AA23" s="10">
        <f t="shared" si="0"/>
        <v>1.000550511104076</v>
      </c>
    </row>
    <row r="24" spans="1:27" ht="13.5">
      <c r="A24">
        <f t="shared" si="1"/>
        <v>22</v>
      </c>
      <c r="B24" s="3">
        <v>114</v>
      </c>
      <c r="C24" s="3" t="s">
        <v>24</v>
      </c>
      <c r="D24" s="3">
        <v>114</v>
      </c>
      <c r="E24" s="3">
        <v>57.902</v>
      </c>
      <c r="F24" s="3">
        <v>51.161</v>
      </c>
      <c r="G24" s="3">
        <v>-78.265</v>
      </c>
      <c r="H24" s="12">
        <v>186.08523167280444</v>
      </c>
      <c r="I24" s="14">
        <v>0.05618747259339622</v>
      </c>
      <c r="J24" s="10">
        <v>6.22914653116353</v>
      </c>
      <c r="K24" s="12">
        <v>172.37515731036598</v>
      </c>
      <c r="L24" s="15">
        <v>0.006949528845502028</v>
      </c>
      <c r="M24" s="10">
        <v>11.775539568345408</v>
      </c>
      <c r="N24" s="12">
        <v>54.34588338414097</v>
      </c>
      <c r="O24" s="16">
        <v>0.00040425725855916127</v>
      </c>
      <c r="P24" s="10">
        <v>21.571852613722626</v>
      </c>
      <c r="Q24" s="12">
        <v>2241.5896346486275</v>
      </c>
      <c r="R24" s="12">
        <v>378.3496789424974</v>
      </c>
      <c r="S24" s="10">
        <v>23.21608040201005</v>
      </c>
      <c r="T24">
        <v>1</v>
      </c>
      <c r="U24">
        <v>1</v>
      </c>
      <c r="V24">
        <v>2</v>
      </c>
      <c r="W24" s="10">
        <v>0.31103402822298637</v>
      </c>
      <c r="X24" s="3" t="s">
        <v>140</v>
      </c>
      <c r="Z24" s="3">
        <v>185.9</v>
      </c>
      <c r="AA24" s="10">
        <f t="shared" si="0"/>
        <v>1.0009964049101907</v>
      </c>
    </row>
    <row r="25" spans="1:27" ht="13.5">
      <c r="A25">
        <f t="shared" si="1"/>
        <v>23</v>
      </c>
      <c r="B25" s="3">
        <v>133</v>
      </c>
      <c r="C25" s="3" t="s">
        <v>24</v>
      </c>
      <c r="D25" s="3">
        <v>133</v>
      </c>
      <c r="E25" s="3">
        <v>-38.625</v>
      </c>
      <c r="F25" s="3">
        <v>41.903</v>
      </c>
      <c r="G25" s="3">
        <v>-29.598</v>
      </c>
      <c r="H25" s="12">
        <v>-157.65608063030578</v>
      </c>
      <c r="I25" s="14">
        <v>-0.05653528402864804</v>
      </c>
      <c r="J25" s="10">
        <v>6.190824120077739</v>
      </c>
      <c r="K25" s="12">
        <v>-142.30390382420063</v>
      </c>
      <c r="L25" s="15">
        <v>-0.006517917318378941</v>
      </c>
      <c r="M25" s="10">
        <v>10.370071942446115</v>
      </c>
      <c r="N25" s="12">
        <v>-53.70610910915235</v>
      </c>
      <c r="O25" s="16">
        <v>-0.0003914472008670898</v>
      </c>
      <c r="P25" s="10">
        <v>20.968793936451966</v>
      </c>
      <c r="Q25" s="12">
        <v>2683.2049178486272</v>
      </c>
      <c r="R25" s="12">
        <v>399.660888604131</v>
      </c>
      <c r="S25" s="10">
        <v>23.21608040201005</v>
      </c>
      <c r="T25">
        <v>1</v>
      </c>
      <c r="U25">
        <v>1</v>
      </c>
      <c r="V25">
        <v>2</v>
      </c>
      <c r="W25" s="10">
        <v>0.244897309673308</v>
      </c>
      <c r="X25" s="3" t="s">
        <v>140</v>
      </c>
      <c r="Z25" s="3">
        <v>157.7</v>
      </c>
      <c r="AA25" s="10">
        <f t="shared" si="0"/>
        <v>0.9997215005092314</v>
      </c>
    </row>
    <row r="26" spans="1:27" ht="13.5">
      <c r="A26">
        <f t="shared" si="1"/>
        <v>24</v>
      </c>
      <c r="B26" s="3">
        <v>131</v>
      </c>
      <c r="C26" s="3" t="s">
        <v>24</v>
      </c>
      <c r="D26" s="3">
        <v>131</v>
      </c>
      <c r="E26" s="3">
        <v>-32.758</v>
      </c>
      <c r="F26" s="3">
        <v>36.982</v>
      </c>
      <c r="G26" s="3">
        <v>47.51</v>
      </c>
      <c r="H26" s="12">
        <v>-156.99286019515486</v>
      </c>
      <c r="I26" s="14">
        <v>-0.056660466968636754</v>
      </c>
      <c r="J26" s="10">
        <v>6.1771464078073235</v>
      </c>
      <c r="K26" s="12">
        <v>-141.67608337147786</v>
      </c>
      <c r="L26" s="15">
        <v>-0.0065069949600741585</v>
      </c>
      <c r="M26" s="10">
        <v>10.332086330935324</v>
      </c>
      <c r="N26" s="12">
        <v>-53.37357086842433</v>
      </c>
      <c r="O26" s="16">
        <v>-0.00038902343259056683</v>
      </c>
      <c r="P26" s="10">
        <v>20.850222072506316</v>
      </c>
      <c r="Q26" s="12">
        <v>2683.2049178486272</v>
      </c>
      <c r="R26" s="12">
        <v>399.660888604131</v>
      </c>
      <c r="S26" s="10">
        <v>23.21608040201005</v>
      </c>
      <c r="T26">
        <v>1</v>
      </c>
      <c r="U26">
        <v>1</v>
      </c>
      <c r="V26">
        <v>2</v>
      </c>
      <c r="W26" s="10">
        <v>0.2085757069416752</v>
      </c>
      <c r="X26" s="3" t="s">
        <v>140</v>
      </c>
      <c r="Z26" s="3">
        <v>157</v>
      </c>
      <c r="AA26" s="10">
        <f t="shared" si="0"/>
        <v>0.9999545235360182</v>
      </c>
    </row>
    <row r="27" spans="3:14" ht="13.5">
      <c r="C27" s="3"/>
      <c r="D27" s="3"/>
      <c r="H27" s="5"/>
      <c r="K27" s="5"/>
      <c r="N27" s="5"/>
    </row>
    <row r="28" spans="3:14" ht="13.5">
      <c r="C28" s="3"/>
      <c r="D28" s="3"/>
      <c r="H28" s="5"/>
      <c r="K28" s="5"/>
      <c r="N28" s="5"/>
    </row>
    <row r="29" spans="3:14" ht="13.5">
      <c r="C29" s="3"/>
      <c r="D29" s="3"/>
      <c r="H29" s="5"/>
      <c r="K29" s="5"/>
      <c r="N29" s="5"/>
    </row>
    <row r="30" spans="3:14" ht="13.5">
      <c r="C30" s="3"/>
      <c r="D30" s="3"/>
      <c r="H30" s="5"/>
      <c r="K30" s="5"/>
      <c r="N30" s="5"/>
    </row>
    <row r="31" spans="3:14" ht="13.5">
      <c r="C31" s="3"/>
      <c r="D31" s="3"/>
      <c r="H31" s="5"/>
      <c r="K31" s="5"/>
      <c r="N31" s="5"/>
    </row>
    <row r="32" spans="3:14" ht="13.5">
      <c r="C32" s="3"/>
      <c r="D32" s="3"/>
      <c r="H32" s="5"/>
      <c r="K32" s="5"/>
      <c r="N32" s="5"/>
    </row>
    <row r="33" spans="3:14" ht="13.5">
      <c r="C33" s="3"/>
      <c r="D33" s="3"/>
      <c r="H33" s="5"/>
      <c r="K33" s="5"/>
      <c r="N33" s="5"/>
    </row>
    <row r="34" spans="3:14" ht="13.5">
      <c r="C34" s="3"/>
      <c r="D34" s="3"/>
      <c r="H34" s="5"/>
      <c r="K34" s="5"/>
      <c r="N34" s="5"/>
    </row>
    <row r="35" spans="3:14" ht="13.5">
      <c r="C35" s="3"/>
      <c r="D35" s="3"/>
      <c r="H35" s="5"/>
      <c r="K35" s="5"/>
      <c r="N35" s="5"/>
    </row>
    <row r="36" spans="3:14" ht="13.5">
      <c r="C36" s="3"/>
      <c r="D36" s="3"/>
      <c r="H36" s="5"/>
      <c r="K36" s="5"/>
      <c r="N36" s="5"/>
    </row>
    <row r="37" spans="3:14" ht="13.5">
      <c r="C37" s="3"/>
      <c r="D37" s="3"/>
      <c r="H37" s="5"/>
      <c r="K37" s="5"/>
      <c r="N37" s="5"/>
    </row>
    <row r="38" spans="3:14" ht="13.5">
      <c r="C38" s="3"/>
      <c r="D38" s="3"/>
      <c r="H38" s="5"/>
      <c r="K38" s="5"/>
      <c r="N38" s="5"/>
    </row>
    <row r="39" spans="3:14" ht="13.5">
      <c r="C39" s="3"/>
      <c r="D39" s="3"/>
      <c r="H39" s="5"/>
      <c r="K39" s="5"/>
      <c r="N39" s="5"/>
    </row>
    <row r="40" spans="3:14" ht="13.5">
      <c r="C40" s="3"/>
      <c r="D40" s="3"/>
      <c r="H40" s="5"/>
      <c r="K40" s="5"/>
      <c r="N40" s="5"/>
    </row>
    <row r="41" spans="3:14" ht="13.5">
      <c r="C41" s="3"/>
      <c r="D41" s="3"/>
      <c r="H41" s="5"/>
      <c r="K41" s="5"/>
      <c r="N41" s="5"/>
    </row>
    <row r="42" spans="3:14" ht="13.5">
      <c r="C42" s="3"/>
      <c r="D42" s="3"/>
      <c r="H42" s="5"/>
      <c r="K42" s="5"/>
      <c r="N42" s="5"/>
    </row>
    <row r="43" spans="3:14" ht="13.5">
      <c r="C43" s="3"/>
      <c r="D43" s="3"/>
      <c r="H43" s="5"/>
      <c r="K43" s="5"/>
      <c r="N43" s="5"/>
    </row>
    <row r="44" spans="3:14" ht="13.5">
      <c r="C44" s="3"/>
      <c r="D44" s="3"/>
      <c r="H44" s="5"/>
      <c r="K44" s="5"/>
      <c r="N44" s="5"/>
    </row>
    <row r="45" spans="3:14" ht="13.5">
      <c r="C45" s="3"/>
      <c r="D45" s="3"/>
      <c r="H45" s="5"/>
      <c r="K45" s="5"/>
      <c r="N45" s="5"/>
    </row>
    <row r="46" spans="3:14" ht="13.5">
      <c r="C46" s="3"/>
      <c r="D46" s="3"/>
      <c r="H46" s="5"/>
      <c r="K46" s="5"/>
      <c r="N46" s="5"/>
    </row>
    <row r="47" spans="3:14" ht="13.5">
      <c r="C47" s="3"/>
      <c r="D47" s="3"/>
      <c r="H47" s="5"/>
      <c r="K47" s="5"/>
      <c r="N47" s="5"/>
    </row>
    <row r="48" spans="3:14" ht="13.5">
      <c r="C48" s="3"/>
      <c r="D48" s="3"/>
      <c r="H48" s="5"/>
      <c r="K48" s="5"/>
      <c r="N48" s="5"/>
    </row>
    <row r="49" spans="3:14" ht="13.5">
      <c r="C49" s="3"/>
      <c r="D49" s="3"/>
      <c r="H49" s="5"/>
      <c r="K49" s="5"/>
      <c r="N49" s="5"/>
    </row>
    <row r="50" spans="3:14" ht="13.5">
      <c r="C50" s="3"/>
      <c r="D50" s="3"/>
      <c r="H50" s="5"/>
      <c r="K50" s="5"/>
      <c r="N50" s="5"/>
    </row>
    <row r="51" spans="3:14" ht="13.5">
      <c r="C51" s="3"/>
      <c r="D51" s="3"/>
      <c r="H51" s="5"/>
      <c r="K51" s="5"/>
      <c r="N51" s="5"/>
    </row>
    <row r="52" spans="3:14" ht="13.5">
      <c r="C52" s="3"/>
      <c r="D52" s="3"/>
      <c r="H52" s="5"/>
      <c r="K52" s="5"/>
      <c r="N52" s="5"/>
    </row>
    <row r="53" spans="3:14" ht="13.5">
      <c r="C53" s="3"/>
      <c r="D53" s="3"/>
      <c r="H53" s="5"/>
      <c r="K53" s="5"/>
      <c r="N53" s="5"/>
    </row>
    <row r="54" spans="3:14" ht="13.5">
      <c r="C54" s="3"/>
      <c r="D54" s="3"/>
      <c r="H54" s="5"/>
      <c r="K54" s="5"/>
      <c r="N54" s="5"/>
    </row>
    <row r="55" spans="3:14" ht="13.5">
      <c r="C55" s="3"/>
      <c r="D55" s="3"/>
      <c r="H55" s="5"/>
      <c r="K55" s="5"/>
      <c r="N55" s="5"/>
    </row>
    <row r="56" spans="3:14" ht="13.5">
      <c r="C56" s="3"/>
      <c r="D56" s="3"/>
      <c r="H56" s="5"/>
      <c r="K56" s="5"/>
      <c r="N56" s="5"/>
    </row>
    <row r="57" spans="3:14" ht="13.5">
      <c r="C57" s="3"/>
      <c r="D57" s="3"/>
      <c r="H57" s="5"/>
      <c r="K57" s="5"/>
      <c r="N57" s="5"/>
    </row>
    <row r="58" spans="3:14" ht="13.5">
      <c r="C58" s="3"/>
      <c r="D58" s="3"/>
      <c r="H58" s="5"/>
      <c r="K58" s="5"/>
      <c r="N58" s="5"/>
    </row>
    <row r="59" spans="3:14" ht="13.5">
      <c r="C59" s="3"/>
      <c r="D59" s="3"/>
      <c r="H59" s="5"/>
      <c r="K59" s="5"/>
      <c r="N59" s="5"/>
    </row>
    <row r="60" spans="3:14" ht="13.5">
      <c r="C60" s="3"/>
      <c r="D60" s="3"/>
      <c r="H60" s="5"/>
      <c r="K60" s="5"/>
      <c r="N60" s="5"/>
    </row>
    <row r="61" spans="3:14" ht="13.5">
      <c r="C61" s="3"/>
      <c r="D61" s="3"/>
      <c r="H61" s="5"/>
      <c r="K61" s="5"/>
      <c r="N61" s="5"/>
    </row>
    <row r="62" spans="3:14" ht="13.5">
      <c r="C62" s="3"/>
      <c r="D62" s="3"/>
      <c r="H62" s="5"/>
      <c r="K62" s="5"/>
      <c r="N62" s="5"/>
    </row>
    <row r="63" spans="3:14" ht="13.5">
      <c r="C63" s="3"/>
      <c r="D63" s="3"/>
      <c r="H63" s="5"/>
      <c r="K63" s="5"/>
      <c r="N63" s="5"/>
    </row>
    <row r="64" spans="3:14" ht="13.5">
      <c r="C64" s="3"/>
      <c r="D64" s="3"/>
      <c r="H64" s="5"/>
      <c r="K64" s="5"/>
      <c r="N64" s="5"/>
    </row>
    <row r="65" spans="3:14" ht="13.5">
      <c r="C65" s="3"/>
      <c r="D65" s="3"/>
      <c r="H65" s="5"/>
      <c r="K65" s="5"/>
      <c r="N65" s="5"/>
    </row>
    <row r="66" spans="3:14" ht="13.5">
      <c r="C66" s="3"/>
      <c r="D66" s="3"/>
      <c r="H66" s="5"/>
      <c r="K66" s="5"/>
      <c r="N66" s="5"/>
    </row>
    <row r="67" spans="3:14" ht="13.5">
      <c r="C67" s="3"/>
      <c r="D67" s="3"/>
      <c r="H67" s="5"/>
      <c r="K67" s="5"/>
      <c r="N67" s="5"/>
    </row>
    <row r="68" spans="3:14" ht="13.5">
      <c r="C68" s="3"/>
      <c r="D68" s="3"/>
      <c r="H68" s="5"/>
      <c r="K68" s="5"/>
      <c r="N68" s="5"/>
    </row>
    <row r="69" spans="3:14" ht="13.5">
      <c r="C69" s="3"/>
      <c r="D69" s="3"/>
      <c r="H69" s="5"/>
      <c r="K69" s="5"/>
      <c r="N69" s="5"/>
    </row>
    <row r="70" spans="3:14" ht="13.5">
      <c r="C70" s="3"/>
      <c r="D70" s="3"/>
      <c r="H70" s="5"/>
      <c r="K70" s="5"/>
      <c r="N70" s="5"/>
    </row>
    <row r="71" spans="3:14" ht="13.5">
      <c r="C71" s="3"/>
      <c r="D71" s="3"/>
      <c r="H71" s="5"/>
      <c r="K71" s="5"/>
      <c r="N71" s="5"/>
    </row>
    <row r="72" spans="3:14" ht="13.5">
      <c r="C72" s="3"/>
      <c r="D72" s="3"/>
      <c r="H72" s="5"/>
      <c r="K72" s="5"/>
      <c r="N72" s="5"/>
    </row>
    <row r="73" spans="3:14" ht="13.5">
      <c r="C73" s="3"/>
      <c r="D73" s="3"/>
      <c r="H73" s="5"/>
      <c r="K73" s="5"/>
      <c r="N73" s="5"/>
    </row>
    <row r="74" spans="3:14" ht="13.5">
      <c r="C74" s="3"/>
      <c r="D74" s="3"/>
      <c r="H74" s="5"/>
      <c r="K74" s="5"/>
      <c r="N74" s="5"/>
    </row>
    <row r="75" spans="3:14" ht="13.5">
      <c r="C75" s="3"/>
      <c r="D75" s="3"/>
      <c r="H75" s="5"/>
      <c r="K75" s="5"/>
      <c r="N75" s="5"/>
    </row>
    <row r="76" spans="3:14" ht="13.5">
      <c r="C76" s="3"/>
      <c r="D76" s="3"/>
      <c r="H76" s="5"/>
      <c r="K76" s="5"/>
      <c r="N76" s="5"/>
    </row>
    <row r="77" spans="3:14" ht="13.5">
      <c r="C77" s="3"/>
      <c r="D77" s="3"/>
      <c r="H77" s="5"/>
      <c r="K77" s="5"/>
      <c r="N77" s="5"/>
    </row>
    <row r="78" spans="3:14" ht="13.5">
      <c r="C78" s="3"/>
      <c r="D78" s="3"/>
      <c r="H78" s="5"/>
      <c r="K78" s="5"/>
      <c r="N78" s="5"/>
    </row>
    <row r="79" spans="3:14" ht="13.5">
      <c r="C79" s="3"/>
      <c r="D79" s="3"/>
      <c r="H79" s="5"/>
      <c r="K79" s="5"/>
      <c r="N79" s="5"/>
    </row>
    <row r="80" spans="3:14" ht="13.5">
      <c r="C80" s="3"/>
      <c r="D80" s="3"/>
      <c r="H80" s="5"/>
      <c r="K80" s="5"/>
      <c r="N80" s="5"/>
    </row>
  </sheetData>
  <sheetProtection/>
  <printOptions/>
  <pageMargins left="0.75" right="0.75" top="1" bottom="1" header="0.512" footer="0.512"/>
  <pageSetup orientation="landscape" paperSize="9" scale="50" r:id="rId1"/>
  <headerFooter alignWithMargins="0">
    <oddHeader>&amp;L&amp;A&amp;CＲＣ断面照査の計算プログラム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81"/>
  <sheetViews>
    <sheetView zoomScalePageLayoutView="0" workbookViewId="0" topLeftCell="J1">
      <selection activeCell="B50" sqref="B50"/>
    </sheetView>
  </sheetViews>
  <sheetFormatPr defaultColWidth="9.00390625" defaultRowHeight="13.5"/>
  <cols>
    <col min="3" max="3" width="10.375" style="0" customWidth="1"/>
    <col min="8" max="8" width="11.875" style="0" customWidth="1"/>
    <col min="9" max="9" width="12.625" style="0" customWidth="1"/>
    <col min="10" max="10" width="12.25390625" style="0" customWidth="1"/>
    <col min="11" max="11" width="12.75390625" style="0" customWidth="1"/>
    <col min="12" max="12" width="11.625" style="0" customWidth="1"/>
    <col min="13" max="13" width="11.00390625" style="0" customWidth="1"/>
    <col min="14" max="14" width="11.25390625" style="0" customWidth="1"/>
    <col min="15" max="15" width="10.625" style="0" customWidth="1"/>
    <col min="16" max="16" width="9.875" style="0" customWidth="1"/>
  </cols>
  <sheetData>
    <row r="1" spans="1:2" ht="13.5">
      <c r="A1" s="3" t="s">
        <v>17</v>
      </c>
      <c r="B1">
        <v>24</v>
      </c>
    </row>
    <row r="2" spans="1:21" ht="27">
      <c r="A2" s="3" t="s">
        <v>10</v>
      </c>
      <c r="B2" s="3" t="s">
        <v>11</v>
      </c>
      <c r="C2" s="3" t="s">
        <v>40</v>
      </c>
      <c r="D2" s="3" t="s">
        <v>41</v>
      </c>
      <c r="E2" s="4" t="s">
        <v>16</v>
      </c>
      <c r="F2" s="4" t="s">
        <v>12</v>
      </c>
      <c r="G2" s="4" t="s">
        <v>38</v>
      </c>
      <c r="H2" s="4" t="s">
        <v>29</v>
      </c>
      <c r="I2" s="4" t="s">
        <v>30</v>
      </c>
      <c r="J2" s="4" t="s">
        <v>31</v>
      </c>
      <c r="K2" s="4" t="s">
        <v>32</v>
      </c>
      <c r="L2" s="4" t="s">
        <v>33</v>
      </c>
      <c r="M2" s="4" t="s">
        <v>34</v>
      </c>
      <c r="N2" s="4" t="s">
        <v>35</v>
      </c>
      <c r="O2" s="4" t="s">
        <v>37</v>
      </c>
      <c r="P2" s="4" t="s">
        <v>36</v>
      </c>
      <c r="Q2" s="4" t="s">
        <v>139</v>
      </c>
      <c r="R2" s="4" t="s">
        <v>39</v>
      </c>
      <c r="T2" s="4" t="s">
        <v>53</v>
      </c>
      <c r="U2" s="4" t="s">
        <v>62</v>
      </c>
    </row>
    <row r="3" spans="1:21" ht="13.5">
      <c r="A3">
        <v>1</v>
      </c>
      <c r="B3" s="3">
        <v>113</v>
      </c>
      <c r="C3" s="3" t="s">
        <v>43</v>
      </c>
      <c r="D3" s="3">
        <v>113</v>
      </c>
      <c r="E3" s="3">
        <v>48.148</v>
      </c>
      <c r="F3" s="3">
        <v>-26.877</v>
      </c>
      <c r="G3" s="10">
        <v>-14.116</v>
      </c>
      <c r="H3" s="10">
        <v>1.444002818754433</v>
      </c>
      <c r="I3" s="11">
        <v>0.8839895513017241</v>
      </c>
      <c r="J3" s="11">
        <v>0.9502979270383606</v>
      </c>
      <c r="K3" s="12">
        <v>103.02882155119946</v>
      </c>
      <c r="L3" s="12">
        <v>11.321681636363635</v>
      </c>
      <c r="M3" s="12">
        <v>114.35050318756308</v>
      </c>
      <c r="N3" s="10">
        <v>3.41088126948144</v>
      </c>
      <c r="O3" s="12">
        <v>35.59320392166257</v>
      </c>
      <c r="P3" s="10">
        <v>0.31126407780891807</v>
      </c>
      <c r="Q3" s="10">
        <v>0.1233956406545543</v>
      </c>
      <c r="R3" s="3" t="s">
        <v>140</v>
      </c>
      <c r="T3" s="3">
        <v>114.2</v>
      </c>
      <c r="U3" s="10">
        <f aca="true" t="shared" si="0" ref="U3:U26">M3/T3</f>
        <v>1.0013178913096592</v>
      </c>
    </row>
    <row r="4" spans="1:21" ht="13.5">
      <c r="A4">
        <f>A3+1</f>
        <v>2</v>
      </c>
      <c r="B4" s="3">
        <v>120</v>
      </c>
      <c r="C4" s="3" t="s">
        <v>43</v>
      </c>
      <c r="D4" s="3">
        <v>120</v>
      </c>
      <c r="E4" s="3">
        <v>19.861</v>
      </c>
      <c r="F4" s="3">
        <v>-20.904</v>
      </c>
      <c r="G4" s="10">
        <v>-28.336</v>
      </c>
      <c r="H4" s="10">
        <v>1.444002818754433</v>
      </c>
      <c r="I4" s="11">
        <v>0.8839895513017241</v>
      </c>
      <c r="J4" s="11">
        <v>0.9613434485548941</v>
      </c>
      <c r="K4" s="12">
        <v>104.22634817194405</v>
      </c>
      <c r="L4" s="12">
        <v>11.321681636363635</v>
      </c>
      <c r="M4" s="12">
        <v>115.54802980830769</v>
      </c>
      <c r="N4" s="10">
        <v>0.7009105025409375</v>
      </c>
      <c r="O4" s="12">
        <v>173.93819650324542</v>
      </c>
      <c r="P4" s="10">
        <v>1.5053324300882158</v>
      </c>
      <c r="Q4" s="10">
        <v>0.2451332631719482</v>
      </c>
      <c r="R4" s="3" t="s">
        <v>140</v>
      </c>
      <c r="T4" s="3">
        <v>115.5</v>
      </c>
      <c r="U4" s="10">
        <f t="shared" si="0"/>
        <v>1.0004158424961704</v>
      </c>
    </row>
    <row r="5" spans="1:21" ht="13.5">
      <c r="A5">
        <f>A4+1</f>
        <v>3</v>
      </c>
      <c r="B5" s="3">
        <v>123</v>
      </c>
      <c r="C5" s="3" t="s">
        <v>43</v>
      </c>
      <c r="D5" s="3">
        <v>123</v>
      </c>
      <c r="E5" s="3">
        <v>-37.962</v>
      </c>
      <c r="F5" s="3">
        <v>-14.134</v>
      </c>
      <c r="G5" s="10">
        <v>-42.082</v>
      </c>
      <c r="H5" s="10">
        <v>1.444002818754433</v>
      </c>
      <c r="I5" s="11">
        <v>0.9449042665589626</v>
      </c>
      <c r="J5" s="11">
        <v>0.9772379754929641</v>
      </c>
      <c r="K5" s="12">
        <v>113.25045722458516</v>
      </c>
      <c r="L5" s="12">
        <v>11.321681636363635</v>
      </c>
      <c r="M5" s="12">
        <v>124.5721388609488</v>
      </c>
      <c r="N5" s="10">
        <v>0.902095907989164</v>
      </c>
      <c r="O5" s="12">
        <v>157.84249831504948</v>
      </c>
      <c r="P5" s="10">
        <v>1.2670770507620333</v>
      </c>
      <c r="Q5" s="10">
        <v>0.33767716910564105</v>
      </c>
      <c r="R5" s="3" t="s">
        <v>140</v>
      </c>
      <c r="T5" s="3">
        <v>124.5</v>
      </c>
      <c r="U5" s="10">
        <f t="shared" si="0"/>
        <v>1.0005794286019984</v>
      </c>
    </row>
    <row r="6" spans="1:21" ht="13.5">
      <c r="A6">
        <f>A5+1</f>
        <v>4</v>
      </c>
      <c r="B6" s="3">
        <v>33</v>
      </c>
      <c r="C6" s="3" t="s">
        <v>43</v>
      </c>
      <c r="D6" s="3">
        <v>33</v>
      </c>
      <c r="E6" s="3">
        <v>-8.986</v>
      </c>
      <c r="F6" s="3">
        <v>-14.03</v>
      </c>
      <c r="G6" s="10">
        <v>10.409</v>
      </c>
      <c r="H6" s="10">
        <v>1.444002818754433</v>
      </c>
      <c r="I6" s="11">
        <v>0.9449042665589626</v>
      </c>
      <c r="J6" s="11">
        <v>0.9774054617352687</v>
      </c>
      <c r="K6" s="12">
        <v>113.26986692211585</v>
      </c>
      <c r="L6" s="12">
        <v>11.321681636363635</v>
      </c>
      <c r="M6" s="12">
        <v>124.59154855847949</v>
      </c>
      <c r="N6" s="10">
        <v>0.8632913824574888</v>
      </c>
      <c r="O6" s="12">
        <v>164.94864192302708</v>
      </c>
      <c r="P6" s="10">
        <v>1.3239151758805312</v>
      </c>
      <c r="Q6" s="10">
        <v>0.08351157458418047</v>
      </c>
      <c r="R6" s="3" t="s">
        <v>140</v>
      </c>
      <c r="T6" s="3">
        <v>124.5</v>
      </c>
      <c r="U6" s="10">
        <f t="shared" si="0"/>
        <v>1.0007353297869839</v>
      </c>
    </row>
    <row r="7" spans="1:21" ht="13.5">
      <c r="A7">
        <f>A6+1</f>
        <v>5</v>
      </c>
      <c r="B7" s="3">
        <v>31</v>
      </c>
      <c r="C7" s="3" t="s">
        <v>43</v>
      </c>
      <c r="D7" s="3">
        <v>31</v>
      </c>
      <c r="E7" s="3">
        <v>-5.016</v>
      </c>
      <c r="F7" s="3">
        <v>-7.261</v>
      </c>
      <c r="G7" s="10">
        <v>-5.707</v>
      </c>
      <c r="H7" s="10">
        <v>1.444002818754433</v>
      </c>
      <c r="I7" s="11">
        <v>0.9449042665589626</v>
      </c>
      <c r="J7" s="11">
        <v>0.9883978169916834</v>
      </c>
      <c r="K7" s="12">
        <v>114.5437523931917</v>
      </c>
      <c r="L7" s="12">
        <v>11.321681636363635</v>
      </c>
      <c r="M7" s="12">
        <v>125.86543402955533</v>
      </c>
      <c r="N7" s="10">
        <v>0.878920623795339</v>
      </c>
      <c r="O7" s="12">
        <v>163.36773774563258</v>
      </c>
      <c r="P7" s="10">
        <v>1.2979555428003458</v>
      </c>
      <c r="Q7" s="10">
        <v>0.04532393856966669</v>
      </c>
      <c r="R7" s="3" t="s">
        <v>140</v>
      </c>
      <c r="T7" s="3">
        <v>125.8</v>
      </c>
      <c r="U7" s="10">
        <f t="shared" si="0"/>
        <v>1.0005201433191997</v>
      </c>
    </row>
    <row r="8" spans="1:21" ht="13.5">
      <c r="A8">
        <f>A7+1</f>
        <v>6</v>
      </c>
      <c r="B8" s="3">
        <v>2</v>
      </c>
      <c r="C8" s="3" t="s">
        <v>43</v>
      </c>
      <c r="D8" s="3">
        <v>2</v>
      </c>
      <c r="E8" s="3">
        <v>-24.245</v>
      </c>
      <c r="F8" s="3">
        <v>-1.288</v>
      </c>
      <c r="G8" s="10">
        <v>-19.927</v>
      </c>
      <c r="H8" s="10">
        <v>1.444002818754433</v>
      </c>
      <c r="I8" s="11">
        <v>0.9449042665589626</v>
      </c>
      <c r="J8" s="11">
        <v>0.997941934759026</v>
      </c>
      <c r="K8" s="12">
        <v>115.64980406951095</v>
      </c>
      <c r="L8" s="12">
        <v>11.321681636363635</v>
      </c>
      <c r="M8" s="12">
        <v>126.9714857058746</v>
      </c>
      <c r="N8" s="10">
        <v>1.2166909218648068</v>
      </c>
      <c r="O8" s="12">
        <v>118.44356860183092</v>
      </c>
      <c r="P8" s="10">
        <v>0.9328359666216844</v>
      </c>
      <c r="Q8" s="10">
        <v>0.15687797216252</v>
      </c>
      <c r="R8" s="3" t="s">
        <v>140</v>
      </c>
      <c r="T8" s="3">
        <v>127</v>
      </c>
      <c r="U8" s="10">
        <f t="shared" si="0"/>
        <v>0.9997754779990126</v>
      </c>
    </row>
    <row r="9" spans="1:21" ht="13.5">
      <c r="A9">
        <f aca="true" t="shared" si="1" ref="A9:A26">A8+1</f>
        <v>7</v>
      </c>
      <c r="B9" s="3">
        <v>47</v>
      </c>
      <c r="C9" s="3" t="s">
        <v>44</v>
      </c>
      <c r="D9" s="3">
        <v>47</v>
      </c>
      <c r="E9" s="3">
        <v>43.579</v>
      </c>
      <c r="F9" s="3">
        <v>-6.307</v>
      </c>
      <c r="G9" s="3">
        <v>-29.792</v>
      </c>
      <c r="H9" s="10">
        <v>1.3747081017605651</v>
      </c>
      <c r="I9" s="11">
        <v>0.6570933440055429</v>
      </c>
      <c r="J9" s="11">
        <v>0.9827257784837742</v>
      </c>
      <c r="K9" s="12">
        <v>96.62721852689596</v>
      </c>
      <c r="L9" s="12">
        <v>13.782916774703557</v>
      </c>
      <c r="M9" s="12">
        <v>110.41013530159951</v>
      </c>
      <c r="N9" s="10">
        <v>1.4627752416756175</v>
      </c>
      <c r="O9" s="12">
        <v>64.71856362899175</v>
      </c>
      <c r="P9" s="10">
        <v>0.5861650604104836</v>
      </c>
      <c r="Q9" s="10">
        <v>0.2697223685004268</v>
      </c>
      <c r="R9" s="3" t="s">
        <v>140</v>
      </c>
      <c r="T9" s="3">
        <v>110.7</v>
      </c>
      <c r="U9" s="10">
        <f t="shared" si="0"/>
        <v>0.9973815293730759</v>
      </c>
    </row>
    <row r="10" spans="1:21" ht="13.5">
      <c r="A10">
        <f t="shared" si="1"/>
        <v>8</v>
      </c>
      <c r="B10" s="3">
        <v>54</v>
      </c>
      <c r="C10" s="3" t="s">
        <v>44</v>
      </c>
      <c r="D10" s="3">
        <v>54</v>
      </c>
      <c r="E10" s="3">
        <v>7.371</v>
      </c>
      <c r="F10" s="3">
        <v>3.769</v>
      </c>
      <c r="G10" s="3">
        <v>-31.228</v>
      </c>
      <c r="H10" s="10">
        <v>1.3747081017605651</v>
      </c>
      <c r="I10" s="11">
        <v>0.6570933440055429</v>
      </c>
      <c r="J10" s="11">
        <v>1.0051614508399125</v>
      </c>
      <c r="K10" s="12">
        <v>98.83322213748528</v>
      </c>
      <c r="L10" s="12">
        <v>13.782916774703557</v>
      </c>
      <c r="M10" s="12">
        <v>112.61613891218884</v>
      </c>
      <c r="N10" s="10">
        <v>0.23603817087229412</v>
      </c>
      <c r="O10" s="12">
        <v>405.769477868647</v>
      </c>
      <c r="P10" s="10">
        <v>3.6031201370261963</v>
      </c>
      <c r="Q10" s="10">
        <v>0.27718503849914394</v>
      </c>
      <c r="R10" s="3" t="s">
        <v>140</v>
      </c>
      <c r="T10" s="3">
        <v>112.7</v>
      </c>
      <c r="U10" s="10">
        <f t="shared" si="0"/>
        <v>0.999255890968845</v>
      </c>
    </row>
    <row r="11" spans="1:21" ht="13.5">
      <c r="A11">
        <f t="shared" si="1"/>
        <v>9</v>
      </c>
      <c r="B11" s="3">
        <v>62</v>
      </c>
      <c r="C11" s="3" t="s">
        <v>44</v>
      </c>
      <c r="D11" s="3">
        <v>62</v>
      </c>
      <c r="E11" s="3">
        <v>-37.789</v>
      </c>
      <c r="F11" s="3">
        <v>19.204</v>
      </c>
      <c r="G11" s="3">
        <v>-17.732</v>
      </c>
      <c r="H11" s="10">
        <v>1.3747081017605651</v>
      </c>
      <c r="I11" s="11">
        <v>0.8849344009597905</v>
      </c>
      <c r="J11" s="11">
        <v>1.014294778439112</v>
      </c>
      <c r="K11" s="12">
        <v>134.31215885465275</v>
      </c>
      <c r="L11" s="12">
        <v>13.782916774703557</v>
      </c>
      <c r="M11" s="12">
        <v>148.0950756293563</v>
      </c>
      <c r="N11" s="10">
        <v>2.1311188811188813</v>
      </c>
      <c r="O11" s="12">
        <v>86.56741444089296</v>
      </c>
      <c r="P11" s="10">
        <v>0.584539452598335</v>
      </c>
      <c r="Q11" s="10">
        <v>0.11968599985296516</v>
      </c>
      <c r="R11" s="3" t="s">
        <v>140</v>
      </c>
      <c r="T11" s="3">
        <v>148.1</v>
      </c>
      <c r="U11" s="10">
        <f t="shared" si="0"/>
        <v>0.9999667496918049</v>
      </c>
    </row>
    <row r="12" spans="1:21" ht="13.5">
      <c r="A12">
        <f t="shared" si="1"/>
        <v>10</v>
      </c>
      <c r="B12" s="3">
        <v>68</v>
      </c>
      <c r="C12" s="3" t="s">
        <v>44</v>
      </c>
      <c r="D12" s="3">
        <v>68</v>
      </c>
      <c r="E12" s="3">
        <v>-49.085</v>
      </c>
      <c r="F12" s="3">
        <v>30.137</v>
      </c>
      <c r="G12" s="3">
        <v>-5.501</v>
      </c>
      <c r="H12" s="10">
        <v>1.3747081017605651</v>
      </c>
      <c r="I12" s="11">
        <v>0.8849344009597905</v>
      </c>
      <c r="J12" s="11">
        <v>1.022432916987061</v>
      </c>
      <c r="K12" s="12">
        <v>135.38980509780444</v>
      </c>
      <c r="L12" s="12">
        <v>13.782916774703557</v>
      </c>
      <c r="M12" s="12">
        <v>149.172721872508</v>
      </c>
      <c r="N12" s="10">
        <v>8.922923104890017</v>
      </c>
      <c r="O12" s="12">
        <v>20.82235060984597</v>
      </c>
      <c r="P12" s="10">
        <v>0.13958551100007416</v>
      </c>
      <c r="Q12" s="10">
        <v>0.03686196464726042</v>
      </c>
      <c r="R12" s="3" t="s">
        <v>140</v>
      </c>
      <c r="T12" s="3">
        <v>149.1</v>
      </c>
      <c r="U12" s="10">
        <f t="shared" si="0"/>
        <v>1.000487738916888</v>
      </c>
    </row>
    <row r="13" spans="1:21" ht="13.5">
      <c r="A13">
        <f t="shared" si="1"/>
        <v>11</v>
      </c>
      <c r="B13" s="3">
        <v>91</v>
      </c>
      <c r="C13" s="3" t="s">
        <v>45</v>
      </c>
      <c r="D13" s="3">
        <v>91</v>
      </c>
      <c r="E13" s="3">
        <v>37.404</v>
      </c>
      <c r="F13" s="3">
        <v>60.935</v>
      </c>
      <c r="G13" s="3">
        <v>-3.674</v>
      </c>
      <c r="H13" s="10">
        <v>1.4685555706437425</v>
      </c>
      <c r="I13" s="11">
        <v>0.9663866800891733</v>
      </c>
      <c r="J13" s="11">
        <v>1.0471815821134167</v>
      </c>
      <c r="K13" s="12">
        <v>124.21479123370688</v>
      </c>
      <c r="L13" s="12">
        <v>10.58331109486166</v>
      </c>
      <c r="M13" s="12">
        <v>134.79810232856852</v>
      </c>
      <c r="N13" s="10">
        <v>10.18072945019053</v>
      </c>
      <c r="O13" s="12">
        <v>13.759873875876785</v>
      </c>
      <c r="P13" s="10">
        <v>0.10207765271307218</v>
      </c>
      <c r="Q13" s="10">
        <v>0.027244674343027898</v>
      </c>
      <c r="R13" s="3" t="s">
        <v>140</v>
      </c>
      <c r="T13" s="3">
        <v>135.2</v>
      </c>
      <c r="U13" s="10">
        <f t="shared" si="0"/>
        <v>0.9970273840870454</v>
      </c>
    </row>
    <row r="14" spans="1:21" ht="13.5">
      <c r="A14">
        <f t="shared" si="1"/>
        <v>12</v>
      </c>
      <c r="B14" s="3">
        <v>97</v>
      </c>
      <c r="C14" s="3" t="s">
        <v>45</v>
      </c>
      <c r="D14" s="3">
        <v>97</v>
      </c>
      <c r="E14" s="3">
        <v>31.978</v>
      </c>
      <c r="F14" s="3">
        <v>66.723</v>
      </c>
      <c r="G14" s="3">
        <v>-12.429</v>
      </c>
      <c r="H14" s="10">
        <v>1.4685555706437425</v>
      </c>
      <c r="I14" s="11">
        <v>0.9663866800891733</v>
      </c>
      <c r="J14" s="11">
        <v>1.0516631936219498</v>
      </c>
      <c r="K14" s="12">
        <v>124.74639191063963</v>
      </c>
      <c r="L14" s="12">
        <v>10.58331109486166</v>
      </c>
      <c r="M14" s="12">
        <v>135.3297030055013</v>
      </c>
      <c r="N14" s="10">
        <v>2.5728538096387483</v>
      </c>
      <c r="O14" s="12">
        <v>54.63566006715865</v>
      </c>
      <c r="P14" s="10">
        <v>0.4037226037874158</v>
      </c>
      <c r="Q14" s="10">
        <v>0.09180562821079236</v>
      </c>
      <c r="R14" s="3" t="s">
        <v>140</v>
      </c>
      <c r="T14" s="3">
        <v>135.8</v>
      </c>
      <c r="U14" s="10">
        <f t="shared" si="0"/>
        <v>0.9965368409830728</v>
      </c>
    </row>
    <row r="15" spans="1:21" ht="13.5">
      <c r="A15">
        <f t="shared" si="1"/>
        <v>13</v>
      </c>
      <c r="B15" s="3">
        <v>107</v>
      </c>
      <c r="C15" s="3" t="s">
        <v>45</v>
      </c>
      <c r="D15" s="3">
        <v>107</v>
      </c>
      <c r="E15" s="3">
        <v>-23.609</v>
      </c>
      <c r="F15" s="3">
        <v>81.276</v>
      </c>
      <c r="G15" s="3">
        <v>-43.001</v>
      </c>
      <c r="H15" s="10">
        <v>1.4685555706437425</v>
      </c>
      <c r="I15" s="11">
        <v>0.9663866800891733</v>
      </c>
      <c r="J15" s="11">
        <v>1.062931488764258</v>
      </c>
      <c r="K15" s="12">
        <v>126.08301676402635</v>
      </c>
      <c r="L15" s="12">
        <v>10.58331109486166</v>
      </c>
      <c r="M15" s="12">
        <v>136.66632785888802</v>
      </c>
      <c r="N15" s="10">
        <v>0.5490337434013163</v>
      </c>
      <c r="O15" s="12">
        <v>258.24596081847784</v>
      </c>
      <c r="P15" s="10">
        <v>1.8896092758497498</v>
      </c>
      <c r="Q15" s="10">
        <v>0.314516386540963</v>
      </c>
      <c r="R15" s="3" t="s">
        <v>140</v>
      </c>
      <c r="T15" s="3">
        <v>137.1</v>
      </c>
      <c r="U15" s="10">
        <f t="shared" si="0"/>
        <v>0.9968368188102701</v>
      </c>
    </row>
    <row r="16" spans="1:21" ht="13.5">
      <c r="A16">
        <f t="shared" si="1"/>
        <v>14</v>
      </c>
      <c r="B16" s="3">
        <v>112</v>
      </c>
      <c r="C16" s="3" t="s">
        <v>45</v>
      </c>
      <c r="D16" s="3">
        <v>112</v>
      </c>
      <c r="E16" s="3">
        <v>-74.555</v>
      </c>
      <c r="F16" s="3">
        <v>87.726</v>
      </c>
      <c r="G16" s="3">
        <v>-61.874</v>
      </c>
      <c r="H16" s="10">
        <v>1.4685555706437425</v>
      </c>
      <c r="I16" s="11">
        <v>0.9663866800891733</v>
      </c>
      <c r="J16" s="11">
        <v>1.052949768627188</v>
      </c>
      <c r="K16" s="12">
        <v>124.89900311810534</v>
      </c>
      <c r="L16" s="12">
        <v>10.58331109486166</v>
      </c>
      <c r="M16" s="12">
        <v>135.482314212967</v>
      </c>
      <c r="N16" s="10">
        <v>1.2049487668487573</v>
      </c>
      <c r="O16" s="12">
        <v>118.1165544657444</v>
      </c>
      <c r="P16" s="10">
        <v>0.8718226814466348</v>
      </c>
      <c r="Q16" s="10">
        <v>0.4565116174704404</v>
      </c>
      <c r="R16" s="3" t="s">
        <v>140</v>
      </c>
      <c r="T16" s="3">
        <v>135.5</v>
      </c>
      <c r="U16" s="10">
        <f t="shared" si="0"/>
        <v>0.9998694775864723</v>
      </c>
    </row>
    <row r="17" spans="1:21" ht="13.5">
      <c r="A17">
        <f t="shared" si="1"/>
        <v>15</v>
      </c>
      <c r="B17" s="3">
        <v>69</v>
      </c>
      <c r="C17" s="3" t="s">
        <v>25</v>
      </c>
      <c r="D17" s="3">
        <v>69</v>
      </c>
      <c r="E17" s="3">
        <v>31.147</v>
      </c>
      <c r="F17" s="3">
        <v>25.366</v>
      </c>
      <c r="G17" s="3">
        <v>-1.628</v>
      </c>
      <c r="H17" s="10">
        <v>1.3747081017605651</v>
      </c>
      <c r="I17" s="11">
        <v>0.8849344009597905</v>
      </c>
      <c r="J17" s="11">
        <v>1.0188815533163151</v>
      </c>
      <c r="K17" s="12">
        <v>134.9195361664885</v>
      </c>
      <c r="L17" s="12">
        <v>13.782916774703557</v>
      </c>
      <c r="M17" s="12">
        <v>148.7024529411921</v>
      </c>
      <c r="N17" s="10">
        <v>19.132063882063882</v>
      </c>
      <c r="O17" s="12">
        <v>9.681358971763169</v>
      </c>
      <c r="P17" s="10">
        <v>0.06510557680976448</v>
      </c>
      <c r="Q17" s="10">
        <v>0.010943658075657794</v>
      </c>
      <c r="R17" s="3" t="s">
        <v>140</v>
      </c>
      <c r="T17" s="3">
        <v>149</v>
      </c>
      <c r="U17" s="10">
        <f t="shared" si="0"/>
        <v>0.9980030398737725</v>
      </c>
    </row>
    <row r="18" spans="1:21" ht="13.5">
      <c r="A18">
        <f t="shared" si="1"/>
        <v>16</v>
      </c>
      <c r="B18" s="3">
        <v>75</v>
      </c>
      <c r="C18" s="3" t="s">
        <v>25</v>
      </c>
      <c r="D18" s="3">
        <v>75</v>
      </c>
      <c r="E18" s="3">
        <v>27.014</v>
      </c>
      <c r="F18" s="3">
        <v>33.727</v>
      </c>
      <c r="G18" s="3">
        <v>-13.064</v>
      </c>
      <c r="H18" s="10">
        <v>1.3747081017605651</v>
      </c>
      <c r="I18" s="11">
        <v>0.8849344009597905</v>
      </c>
      <c r="J18" s="11">
        <v>1.0251051860245746</v>
      </c>
      <c r="K18" s="12">
        <v>135.74366497276233</v>
      </c>
      <c r="L18" s="12">
        <v>13.782916774703557</v>
      </c>
      <c r="M18" s="12">
        <v>149.52658174746588</v>
      </c>
      <c r="N18" s="10">
        <v>2.067819963257808</v>
      </c>
      <c r="O18" s="12">
        <v>90.05927976558017</v>
      </c>
      <c r="P18" s="10">
        <v>0.6022961182760165</v>
      </c>
      <c r="Q18" s="10">
        <v>0.08733413315135398</v>
      </c>
      <c r="R18" s="3" t="s">
        <v>140</v>
      </c>
      <c r="T18" s="3">
        <v>149.9</v>
      </c>
      <c r="U18" s="10">
        <f t="shared" si="0"/>
        <v>0.9975088842392653</v>
      </c>
    </row>
    <row r="19" spans="1:21" ht="13.5">
      <c r="A19">
        <f t="shared" si="1"/>
        <v>17</v>
      </c>
      <c r="B19" s="3">
        <v>84</v>
      </c>
      <c r="C19" s="3" t="s">
        <v>25</v>
      </c>
      <c r="D19" s="3">
        <v>84</v>
      </c>
      <c r="E19" s="3">
        <v>-29.55</v>
      </c>
      <c r="F19" s="3">
        <v>50.877</v>
      </c>
      <c r="G19" s="3">
        <v>-32.062</v>
      </c>
      <c r="H19" s="10">
        <v>1.3747081017605651</v>
      </c>
      <c r="I19" s="11">
        <v>0.6570933440055429</v>
      </c>
      <c r="J19" s="11">
        <v>1.069673423821232</v>
      </c>
      <c r="K19" s="12">
        <v>105.17640825038534</v>
      </c>
      <c r="L19" s="12">
        <v>13.782916774703557</v>
      </c>
      <c r="M19" s="12">
        <v>118.9593250250889</v>
      </c>
      <c r="N19" s="10">
        <v>0.9216517996382011</v>
      </c>
      <c r="O19" s="12">
        <v>109.54036933318638</v>
      </c>
      <c r="P19" s="10">
        <v>0.9208220482932631</v>
      </c>
      <c r="Q19" s="10">
        <v>0.26941288707918215</v>
      </c>
      <c r="R19" s="3" t="s">
        <v>140</v>
      </c>
      <c r="T19" s="3">
        <v>119.4</v>
      </c>
      <c r="U19" s="10">
        <f t="shared" si="0"/>
        <v>0.9963092548164899</v>
      </c>
    </row>
    <row r="20" spans="1:21" ht="13.5">
      <c r="A20">
        <f t="shared" si="1"/>
        <v>18</v>
      </c>
      <c r="B20" s="3">
        <v>90</v>
      </c>
      <c r="C20" s="3" t="s">
        <v>25</v>
      </c>
      <c r="D20" s="3">
        <v>90</v>
      </c>
      <c r="E20" s="3">
        <v>-21.669</v>
      </c>
      <c r="F20" s="3">
        <v>59.452</v>
      </c>
      <c r="G20" s="3">
        <v>25.725</v>
      </c>
      <c r="H20" s="10">
        <v>1.3747081017605651</v>
      </c>
      <c r="I20" s="11">
        <v>0.6570933440055429</v>
      </c>
      <c r="J20" s="11">
        <v>1.0814164434424176</v>
      </c>
      <c r="K20" s="12">
        <v>106.33104909521249</v>
      </c>
      <c r="L20" s="12">
        <v>13.782916774703557</v>
      </c>
      <c r="M20" s="12">
        <v>120.11396586991604</v>
      </c>
      <c r="N20" s="10">
        <v>0.842332361516035</v>
      </c>
      <c r="O20" s="12">
        <v>120.97477350133649</v>
      </c>
      <c r="P20" s="10">
        <v>1.0071665907056362</v>
      </c>
      <c r="Q20" s="10">
        <v>0.2140859292569621</v>
      </c>
      <c r="R20" s="3" t="s">
        <v>140</v>
      </c>
      <c r="T20" s="3">
        <v>121.3</v>
      </c>
      <c r="U20" s="10">
        <f t="shared" si="0"/>
        <v>0.9902223072540483</v>
      </c>
    </row>
    <row r="21" spans="1:21" ht="13.5">
      <c r="A21">
        <f t="shared" si="1"/>
        <v>19</v>
      </c>
      <c r="B21" s="3">
        <v>39</v>
      </c>
      <c r="C21" s="3" t="s">
        <v>24</v>
      </c>
      <c r="D21" s="3">
        <v>39</v>
      </c>
      <c r="E21" s="3">
        <v>40.983</v>
      </c>
      <c r="F21" s="3">
        <v>2.172</v>
      </c>
      <c r="G21" s="3">
        <v>-32.776</v>
      </c>
      <c r="H21" s="10">
        <v>1.3193849171325926</v>
      </c>
      <c r="I21" s="11">
        <v>0.8377718728240056</v>
      </c>
      <c r="J21" s="11">
        <v>1.0015488626877997</v>
      </c>
      <c r="K21" s="12">
        <v>142.0217666558024</v>
      </c>
      <c r="L21" s="12">
        <v>16.244151913043478</v>
      </c>
      <c r="M21" s="12">
        <v>158.26591856884588</v>
      </c>
      <c r="N21" s="10">
        <v>1.250396631681718</v>
      </c>
      <c r="O21" s="12">
        <v>174.26681717732984</v>
      </c>
      <c r="P21" s="10">
        <v>1.1011013536785152</v>
      </c>
      <c r="Q21" s="10">
        <v>0.20701165415943998</v>
      </c>
      <c r="R21" s="3" t="s">
        <v>140</v>
      </c>
      <c r="T21" s="3">
        <v>158.3</v>
      </c>
      <c r="U21" s="10">
        <f t="shared" si="0"/>
        <v>0.999784703530296</v>
      </c>
    </row>
    <row r="22" spans="1:21" ht="13.5">
      <c r="A22">
        <f t="shared" si="1"/>
        <v>20</v>
      </c>
      <c r="B22" s="3">
        <v>45</v>
      </c>
      <c r="C22" s="3" t="s">
        <v>24</v>
      </c>
      <c r="D22" s="3">
        <v>45</v>
      </c>
      <c r="E22" s="3">
        <v>-13.877</v>
      </c>
      <c r="F22" s="3">
        <v>-7.616</v>
      </c>
      <c r="G22" s="3">
        <v>-21.459</v>
      </c>
      <c r="H22" s="10">
        <v>1.3193849171325926</v>
      </c>
      <c r="I22" s="11">
        <v>0.7837636130566514</v>
      </c>
      <c r="J22" s="11">
        <v>0.9872787037700783</v>
      </c>
      <c r="K22" s="12">
        <v>130.97302534445285</v>
      </c>
      <c r="L22" s="12">
        <v>16.244151913043478</v>
      </c>
      <c r="M22" s="12">
        <v>147.21717725749633</v>
      </c>
      <c r="N22" s="10">
        <v>0.6466750547555804</v>
      </c>
      <c r="O22" s="12">
        <v>283.9244073275944</v>
      </c>
      <c r="P22" s="10">
        <v>1.9286092330855154</v>
      </c>
      <c r="Q22" s="10">
        <v>0.1457059345899647</v>
      </c>
      <c r="R22" s="3" t="s">
        <v>140</v>
      </c>
      <c r="T22" s="3">
        <v>147.6</v>
      </c>
      <c r="U22" s="10">
        <f t="shared" si="0"/>
        <v>0.9974063499830376</v>
      </c>
    </row>
    <row r="23" spans="1:21" ht="13.5">
      <c r="A23">
        <f t="shared" si="1"/>
        <v>21</v>
      </c>
      <c r="B23" s="3">
        <v>92</v>
      </c>
      <c r="C23" s="3" t="s">
        <v>24</v>
      </c>
      <c r="D23" s="3">
        <v>92</v>
      </c>
      <c r="E23" s="3">
        <v>-25.287</v>
      </c>
      <c r="F23" s="3">
        <v>-13.597</v>
      </c>
      <c r="G23" s="3">
        <v>-5.183</v>
      </c>
      <c r="H23" s="10">
        <v>1.3193849171325926</v>
      </c>
      <c r="I23" s="11">
        <v>0.6220735919302627</v>
      </c>
      <c r="J23" s="11">
        <v>0.9625851604118844</v>
      </c>
      <c r="K23" s="12">
        <v>101.35330628314838</v>
      </c>
      <c r="L23" s="12">
        <v>16.244151913043478</v>
      </c>
      <c r="M23" s="12">
        <v>117.59745819619188</v>
      </c>
      <c r="N23" s="10">
        <v>4.878834651746093</v>
      </c>
      <c r="O23" s="12">
        <v>22.05150738968177</v>
      </c>
      <c r="P23" s="10">
        <v>0.18751687092498617</v>
      </c>
      <c r="Q23" s="10">
        <v>0.044056452235187615</v>
      </c>
      <c r="R23" s="3" t="s">
        <v>140</v>
      </c>
      <c r="T23" s="3">
        <v>117.8</v>
      </c>
      <c r="U23" s="10">
        <f t="shared" si="0"/>
        <v>0.9982806298488275</v>
      </c>
    </row>
    <row r="24" spans="1:21" ht="13.5">
      <c r="A24">
        <f t="shared" si="1"/>
        <v>22</v>
      </c>
      <c r="B24" s="3">
        <v>114</v>
      </c>
      <c r="C24" s="3" t="s">
        <v>24</v>
      </c>
      <c r="D24" s="3">
        <v>114</v>
      </c>
      <c r="E24" s="3">
        <v>57.902</v>
      </c>
      <c r="F24" s="3">
        <v>51.161</v>
      </c>
      <c r="G24" s="3">
        <v>-78.265</v>
      </c>
      <c r="H24" s="10">
        <v>1.3193849171325926</v>
      </c>
      <c r="I24" s="11">
        <v>0.8377718728240056</v>
      </c>
      <c r="J24" s="11">
        <v>1.0368023469557819</v>
      </c>
      <c r="K24" s="12">
        <v>147.02078597781033</v>
      </c>
      <c r="L24" s="12">
        <v>16.244151913043478</v>
      </c>
      <c r="M24" s="12">
        <v>163.26493789085382</v>
      </c>
      <c r="N24" s="10">
        <v>0.7398198428416279</v>
      </c>
      <c r="O24" s="12">
        <v>302.68997064869467</v>
      </c>
      <c r="P24" s="10">
        <v>1.853980251724651</v>
      </c>
      <c r="Q24" s="10">
        <v>0.47918245650698704</v>
      </c>
      <c r="R24" s="3" t="s">
        <v>141</v>
      </c>
      <c r="T24" s="3">
        <v>163.5</v>
      </c>
      <c r="U24" s="10">
        <f t="shared" si="0"/>
        <v>0.9985623112590447</v>
      </c>
    </row>
    <row r="25" spans="1:21" ht="13.5">
      <c r="A25">
        <f t="shared" si="1"/>
        <v>23</v>
      </c>
      <c r="B25" s="3">
        <v>133</v>
      </c>
      <c r="C25" s="3" t="s">
        <v>24</v>
      </c>
      <c r="D25" s="3">
        <v>133</v>
      </c>
      <c r="E25" s="3">
        <v>-38.625</v>
      </c>
      <c r="F25" s="3">
        <v>41.903</v>
      </c>
      <c r="G25" s="3">
        <v>-29.598</v>
      </c>
      <c r="H25" s="10">
        <v>1.3193849171325926</v>
      </c>
      <c r="I25" s="11">
        <v>0.7837636130566514</v>
      </c>
      <c r="J25" s="11">
        <v>1.0349960921692758</v>
      </c>
      <c r="K25" s="12">
        <v>137.30324465974223</v>
      </c>
      <c r="L25" s="12">
        <v>16.244151913043478</v>
      </c>
      <c r="M25" s="12">
        <v>153.54739657278571</v>
      </c>
      <c r="N25" s="10">
        <v>1.3049868234340158</v>
      </c>
      <c r="O25" s="12">
        <v>145.86967700145576</v>
      </c>
      <c r="P25" s="10">
        <v>0.9499977222492957</v>
      </c>
      <c r="Q25" s="10">
        <v>0.19268422298502044</v>
      </c>
      <c r="R25" s="3" t="s">
        <v>140</v>
      </c>
      <c r="T25" s="3">
        <v>154</v>
      </c>
      <c r="U25" s="10">
        <f t="shared" si="0"/>
        <v>0.9970610167064008</v>
      </c>
    </row>
    <row r="26" spans="1:21" ht="13.5">
      <c r="A26">
        <f t="shared" si="1"/>
        <v>24</v>
      </c>
      <c r="B26" s="3">
        <v>131</v>
      </c>
      <c r="C26" s="3" t="s">
        <v>24</v>
      </c>
      <c r="D26" s="3">
        <v>131</v>
      </c>
      <c r="E26" s="3">
        <v>-32.758</v>
      </c>
      <c r="F26" s="3">
        <v>36.982</v>
      </c>
      <c r="G26" s="3">
        <v>47.51</v>
      </c>
      <c r="H26" s="10">
        <v>1.3193849171325926</v>
      </c>
      <c r="I26" s="11">
        <v>0.7837636130566514</v>
      </c>
      <c r="J26" s="11">
        <v>1.0308862248670538</v>
      </c>
      <c r="K26" s="12">
        <v>136.75802703043377</v>
      </c>
      <c r="L26" s="12">
        <v>16.244151913043478</v>
      </c>
      <c r="M26" s="12">
        <v>153.00217894347725</v>
      </c>
      <c r="N26" s="10">
        <v>0.6894969480109452</v>
      </c>
      <c r="O26" s="12">
        <v>275.10988024742846</v>
      </c>
      <c r="P26" s="10">
        <v>1.7980781852071583</v>
      </c>
      <c r="Q26" s="10">
        <v>0.3103942461992279</v>
      </c>
      <c r="R26" s="3" t="s">
        <v>140</v>
      </c>
      <c r="T26" s="3">
        <v>153.1</v>
      </c>
      <c r="U26" s="10">
        <f t="shared" si="0"/>
        <v>0.9993610642944302</v>
      </c>
    </row>
    <row r="27" spans="3:4" ht="13.5">
      <c r="C27" s="3"/>
      <c r="D27" s="3"/>
    </row>
    <row r="28" spans="3:4" ht="13.5">
      <c r="C28" s="3"/>
      <c r="D28" s="3"/>
    </row>
    <row r="29" spans="3:4" ht="13.5">
      <c r="C29" s="3"/>
      <c r="D29" s="3"/>
    </row>
    <row r="30" spans="3:4" ht="13.5">
      <c r="C30" s="3"/>
      <c r="D30" s="3"/>
    </row>
    <row r="31" spans="3:4" ht="13.5">
      <c r="C31" s="3"/>
      <c r="D31" s="3"/>
    </row>
    <row r="32" spans="3:4" ht="13.5">
      <c r="C32" s="3"/>
      <c r="D32" s="3"/>
    </row>
    <row r="33" spans="3:4" ht="13.5">
      <c r="C33" s="3"/>
      <c r="D33" s="3"/>
    </row>
    <row r="34" spans="3:4" ht="13.5">
      <c r="C34" s="3"/>
      <c r="D34" s="3"/>
    </row>
    <row r="35" spans="3:4" ht="13.5">
      <c r="C35" s="3"/>
      <c r="D35" s="3"/>
    </row>
    <row r="36" spans="3:4" ht="13.5">
      <c r="C36" s="3"/>
      <c r="D36" s="3"/>
    </row>
    <row r="37" spans="3:4" ht="13.5">
      <c r="C37" s="3"/>
      <c r="D37" s="3"/>
    </row>
    <row r="38" spans="3:4" ht="13.5">
      <c r="C38" s="3"/>
      <c r="D38" s="3"/>
    </row>
    <row r="39" spans="3:4" ht="13.5">
      <c r="C39" s="3"/>
      <c r="D39" s="3"/>
    </row>
    <row r="40" spans="3:4" ht="13.5">
      <c r="C40" s="3"/>
      <c r="D40" s="3"/>
    </row>
    <row r="41" spans="3:4" ht="13.5">
      <c r="C41" s="3"/>
      <c r="D41" s="3"/>
    </row>
    <row r="42" spans="3:4" ht="13.5">
      <c r="C42" s="3"/>
      <c r="D42" s="3"/>
    </row>
    <row r="43" spans="3:4" ht="13.5">
      <c r="C43" s="3"/>
      <c r="D43" s="3"/>
    </row>
    <row r="44" spans="3:4" ht="13.5">
      <c r="C44" s="3"/>
      <c r="D44" s="3"/>
    </row>
    <row r="45" spans="3:4" ht="13.5">
      <c r="C45" s="3"/>
      <c r="D45" s="3"/>
    </row>
    <row r="46" spans="3:4" ht="13.5">
      <c r="C46" s="3"/>
      <c r="D46" s="3"/>
    </row>
    <row r="47" spans="3:4" ht="13.5">
      <c r="C47" s="3"/>
      <c r="D47" s="3"/>
    </row>
    <row r="48" spans="3:4" ht="13.5">
      <c r="C48" s="3"/>
      <c r="D48" s="3"/>
    </row>
    <row r="49" spans="3:4" ht="13.5">
      <c r="C49" s="3"/>
      <c r="D49" s="3"/>
    </row>
    <row r="50" spans="3:4" ht="13.5">
      <c r="C50" s="3"/>
      <c r="D50" s="3"/>
    </row>
    <row r="51" spans="3:4" ht="13.5">
      <c r="C51" s="3"/>
      <c r="D51" s="3"/>
    </row>
    <row r="52" spans="3:4" ht="13.5">
      <c r="C52" s="3"/>
      <c r="D52" s="3"/>
    </row>
    <row r="53" spans="3:4" ht="13.5">
      <c r="C53" s="3"/>
      <c r="D53" s="3"/>
    </row>
    <row r="54" spans="3:4" ht="13.5">
      <c r="C54" s="3"/>
      <c r="D54" s="3"/>
    </row>
    <row r="55" spans="3:4" ht="13.5">
      <c r="C55" s="3"/>
      <c r="D55" s="3"/>
    </row>
    <row r="56" spans="3:4" ht="13.5">
      <c r="C56" s="3"/>
      <c r="D56" s="3"/>
    </row>
    <row r="57" spans="3:4" ht="13.5">
      <c r="C57" s="3"/>
      <c r="D57" s="3"/>
    </row>
    <row r="58" spans="3:4" ht="13.5">
      <c r="C58" s="3"/>
      <c r="D58" s="3"/>
    </row>
    <row r="59" spans="3:4" ht="13.5">
      <c r="C59" s="3"/>
      <c r="D59" s="3"/>
    </row>
    <row r="60" spans="3:4" ht="13.5">
      <c r="C60" s="3"/>
      <c r="D60" s="3"/>
    </row>
    <row r="61" spans="3:4" ht="13.5">
      <c r="C61" s="3"/>
      <c r="D61" s="3"/>
    </row>
    <row r="62" spans="3:4" ht="13.5">
      <c r="C62" s="3"/>
      <c r="D62" s="3"/>
    </row>
    <row r="63" spans="3:4" ht="13.5">
      <c r="C63" s="3"/>
      <c r="D63" s="3"/>
    </row>
    <row r="64" spans="3:4" ht="13.5">
      <c r="C64" s="3"/>
      <c r="D64" s="3"/>
    </row>
    <row r="65" spans="3:4" ht="13.5">
      <c r="C65" s="3"/>
      <c r="D65" s="3"/>
    </row>
    <row r="66" spans="3:4" ht="13.5">
      <c r="C66" s="3"/>
      <c r="D66" s="3"/>
    </row>
    <row r="67" spans="3:4" ht="13.5">
      <c r="C67" s="3"/>
      <c r="D67" s="3"/>
    </row>
    <row r="68" spans="3:4" ht="13.5">
      <c r="C68" s="3"/>
      <c r="D68" s="3"/>
    </row>
    <row r="69" spans="3:4" ht="13.5">
      <c r="C69" s="3"/>
      <c r="D69" s="3"/>
    </row>
    <row r="70" spans="3:4" ht="13.5">
      <c r="C70" s="3"/>
      <c r="D70" s="3"/>
    </row>
    <row r="71" spans="3:4" ht="13.5">
      <c r="C71" s="3"/>
      <c r="D71" s="3"/>
    </row>
    <row r="72" spans="3:4" ht="13.5">
      <c r="C72" s="3"/>
      <c r="D72" s="3"/>
    </row>
    <row r="73" spans="3:4" ht="13.5">
      <c r="C73" s="3"/>
      <c r="D73" s="3"/>
    </row>
    <row r="74" spans="3:4" ht="13.5">
      <c r="C74" s="3"/>
      <c r="D74" s="3"/>
    </row>
    <row r="75" spans="3:4" ht="13.5">
      <c r="C75" s="3"/>
      <c r="D75" s="3"/>
    </row>
    <row r="76" spans="3:4" ht="13.5">
      <c r="C76" s="3"/>
      <c r="D76" s="3"/>
    </row>
    <row r="77" spans="3:4" ht="13.5">
      <c r="C77" s="3"/>
      <c r="D77" s="3"/>
    </row>
    <row r="78" spans="3:4" ht="13.5">
      <c r="C78" s="3"/>
      <c r="D78" s="3"/>
    </row>
    <row r="79" spans="3:4" ht="13.5">
      <c r="C79" s="3"/>
      <c r="D79" s="3"/>
    </row>
    <row r="80" spans="3:4" ht="13.5">
      <c r="C80" s="3"/>
      <c r="D80" s="3"/>
    </row>
    <row r="81" spans="3:4" ht="13.5">
      <c r="C81" s="3"/>
      <c r="D81" s="3"/>
    </row>
  </sheetData>
  <sheetProtection/>
  <printOptions/>
  <pageMargins left="0.75" right="0.75" top="1" bottom="1" header="0.512" footer="0.512"/>
  <pageSetup horizontalDpi="600" verticalDpi="600" orientation="landscape" paperSize="9" scale="60" r:id="rId1"/>
  <headerFooter alignWithMargins="0">
    <oddHeader>&amp;L&amp;A&amp;CＲＣ断面照査の計算プログラム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V81"/>
  <sheetViews>
    <sheetView zoomScalePageLayoutView="0" workbookViewId="0" topLeftCell="A1">
      <selection activeCell="B50" sqref="B50"/>
    </sheetView>
  </sheetViews>
  <sheetFormatPr defaultColWidth="9.00390625" defaultRowHeight="13.5"/>
  <cols>
    <col min="2" max="2" width="12.125" style="0" customWidth="1"/>
    <col min="3" max="3" width="13.25390625" style="0" customWidth="1"/>
    <col min="13" max="13" width="9.50390625" style="0" bestFit="1" customWidth="1"/>
    <col min="20" max="20" width="5.50390625" style="0" customWidth="1"/>
    <col min="21" max="22" width="5.625" style="0" customWidth="1"/>
  </cols>
  <sheetData>
    <row r="1" spans="1:2" ht="13.5">
      <c r="A1" s="3" t="s">
        <v>17</v>
      </c>
      <c r="B1">
        <v>24</v>
      </c>
    </row>
    <row r="2" spans="1:22" ht="67.5">
      <c r="A2" s="3" t="s">
        <v>10</v>
      </c>
      <c r="B2" s="3" t="s">
        <v>11</v>
      </c>
      <c r="C2" s="3" t="s">
        <v>40</v>
      </c>
      <c r="D2" s="3" t="s">
        <v>41</v>
      </c>
      <c r="E2" s="4" t="s">
        <v>18</v>
      </c>
      <c r="F2" s="4" t="s">
        <v>19</v>
      </c>
      <c r="G2" s="4" t="s">
        <v>38</v>
      </c>
      <c r="H2" s="4" t="s">
        <v>126</v>
      </c>
      <c r="I2" s="4" t="s">
        <v>127</v>
      </c>
      <c r="J2" s="4" t="s">
        <v>128</v>
      </c>
      <c r="K2" s="4" t="s">
        <v>129</v>
      </c>
      <c r="L2" s="4" t="s">
        <v>130</v>
      </c>
      <c r="M2" s="4" t="s">
        <v>131</v>
      </c>
      <c r="N2" s="4" t="s">
        <v>132</v>
      </c>
      <c r="O2" s="4" t="s">
        <v>133</v>
      </c>
      <c r="P2" s="4" t="s">
        <v>134</v>
      </c>
      <c r="Q2" s="4" t="s">
        <v>135</v>
      </c>
      <c r="R2" s="4" t="s">
        <v>136</v>
      </c>
      <c r="S2" s="4" t="s">
        <v>137</v>
      </c>
      <c r="T2" s="4" t="s">
        <v>20</v>
      </c>
      <c r="U2" s="4" t="s">
        <v>21</v>
      </c>
      <c r="V2" s="4" t="s">
        <v>22</v>
      </c>
    </row>
    <row r="3" spans="1:22" ht="13.5">
      <c r="A3">
        <v>1</v>
      </c>
      <c r="B3" s="3">
        <v>113</v>
      </c>
      <c r="C3" s="3" t="s">
        <v>43</v>
      </c>
      <c r="D3" s="3">
        <v>113</v>
      </c>
      <c r="E3" s="3">
        <v>48.148</v>
      </c>
      <c r="F3" s="3">
        <v>-26.877</v>
      </c>
      <c r="G3" s="10">
        <v>-14.116</v>
      </c>
      <c r="H3" s="5">
        <v>108.1091696949366</v>
      </c>
      <c r="I3">
        <v>0.05954574057425598</v>
      </c>
      <c r="J3" s="5">
        <v>5.877834361024289</v>
      </c>
      <c r="K3" s="5">
        <v>93.30469705363613</v>
      </c>
      <c r="L3">
        <v>0.009891400837530673</v>
      </c>
      <c r="M3" s="5">
        <v>8.088057553956892</v>
      </c>
      <c r="N3" s="5">
        <v>25.71363168752305</v>
      </c>
      <c r="O3">
        <v>0.00047625386854164474</v>
      </c>
      <c r="P3" s="5">
        <v>14.922998587431424</v>
      </c>
      <c r="Q3">
        <v>2106.9994659738695</v>
      </c>
      <c r="R3">
        <v>247.29359120730166</v>
      </c>
      <c r="S3" s="5">
        <v>16.180904522613062</v>
      </c>
      <c r="T3">
        <v>1</v>
      </c>
      <c r="U3">
        <v>1</v>
      </c>
      <c r="V3">
        <v>2</v>
      </c>
    </row>
    <row r="4" spans="1:22" ht="13.5">
      <c r="A4">
        <f>A3+1</f>
        <v>2</v>
      </c>
      <c r="B4" s="3">
        <v>120</v>
      </c>
      <c r="C4" s="3" t="s">
        <v>43</v>
      </c>
      <c r="D4" s="3">
        <v>120</v>
      </c>
      <c r="E4" s="3">
        <v>19.861</v>
      </c>
      <c r="F4" s="3">
        <v>-20.904</v>
      </c>
      <c r="G4" s="10">
        <v>-28.336</v>
      </c>
      <c r="H4" s="5">
        <v>108.1091696949366</v>
      </c>
      <c r="I4">
        <v>0.05954574057425598</v>
      </c>
      <c r="J4" s="5">
        <v>5.877834361024289</v>
      </c>
      <c r="K4" s="5">
        <v>93.30469705363613</v>
      </c>
      <c r="L4">
        <v>0.009891400837530673</v>
      </c>
      <c r="M4" s="5">
        <v>8.088057553956892</v>
      </c>
      <c r="N4" s="5">
        <v>25.713631687523044</v>
      </c>
      <c r="O4">
        <v>0.00047625386854164474</v>
      </c>
      <c r="P4" s="5">
        <v>14.922998587431424</v>
      </c>
      <c r="Q4">
        <v>2106.9994659738695</v>
      </c>
      <c r="R4">
        <v>247.29359120730166</v>
      </c>
      <c r="S4" s="5">
        <v>16.180904522613062</v>
      </c>
      <c r="T4">
        <v>1</v>
      </c>
      <c r="U4">
        <v>1</v>
      </c>
      <c r="V4">
        <v>2</v>
      </c>
    </row>
    <row r="5" spans="1:22" ht="13.5">
      <c r="A5">
        <f>A4+1</f>
        <v>3</v>
      </c>
      <c r="B5" s="3">
        <v>123</v>
      </c>
      <c r="C5" s="3" t="s">
        <v>43</v>
      </c>
      <c r="D5" s="3">
        <v>123</v>
      </c>
      <c r="E5" s="3">
        <v>-37.962</v>
      </c>
      <c r="F5" s="3">
        <v>-14.134</v>
      </c>
      <c r="G5" s="10">
        <v>-42.082</v>
      </c>
      <c r="H5" s="5">
        <v>-124.13962910577514</v>
      </c>
      <c r="I5">
        <v>-0.06170233125533747</v>
      </c>
      <c r="J5" s="5">
        <v>5.672395076154011</v>
      </c>
      <c r="K5" s="5">
        <v>-112.58375449172749</v>
      </c>
      <c r="L5">
        <v>-0.010487212276214882</v>
      </c>
      <c r="M5" s="5">
        <v>8.935251798561216</v>
      </c>
      <c r="N5" s="5">
        <v>-25.779559871698975</v>
      </c>
      <c r="O5">
        <v>-0.0004870287130643476</v>
      </c>
      <c r="P5" s="5">
        <v>15.256556633869508</v>
      </c>
      <c r="Q5">
        <v>1665.384182773869</v>
      </c>
      <c r="R5">
        <v>234.4483232952337</v>
      </c>
      <c r="S5" s="5">
        <v>16.180904522613062</v>
      </c>
      <c r="T5">
        <v>1</v>
      </c>
      <c r="U5">
        <v>1</v>
      </c>
      <c r="V5">
        <v>2</v>
      </c>
    </row>
    <row r="6" spans="1:22" ht="13.5">
      <c r="A6">
        <f>A5+1</f>
        <v>4</v>
      </c>
      <c r="B6" s="3">
        <v>33</v>
      </c>
      <c r="C6" s="3" t="s">
        <v>43</v>
      </c>
      <c r="D6" s="3">
        <v>33</v>
      </c>
      <c r="E6" s="3">
        <v>-8.986</v>
      </c>
      <c r="F6" s="3">
        <v>-14.03</v>
      </c>
      <c r="G6" s="10">
        <v>10.409</v>
      </c>
      <c r="H6" s="5">
        <v>-124.13962910577519</v>
      </c>
      <c r="I6">
        <v>-0.061702331255337466</v>
      </c>
      <c r="J6" s="5">
        <v>5.672395076154011</v>
      </c>
      <c r="K6" s="5">
        <v>-112.58375449172748</v>
      </c>
      <c r="L6">
        <v>-0.010487212276214882</v>
      </c>
      <c r="M6" s="5">
        <v>8.935251798561216</v>
      </c>
      <c r="N6" s="5">
        <v>-25.779559871698975</v>
      </c>
      <c r="O6">
        <v>-0.0004870287130643476</v>
      </c>
      <c r="P6" s="5">
        <v>15.256556633869508</v>
      </c>
      <c r="Q6">
        <v>1665.384182773869</v>
      </c>
      <c r="R6">
        <v>234.4483232952337</v>
      </c>
      <c r="S6" s="5">
        <v>16.180904522613062</v>
      </c>
      <c r="T6">
        <v>1</v>
      </c>
      <c r="U6">
        <v>1</v>
      </c>
      <c r="V6">
        <v>2</v>
      </c>
    </row>
    <row r="7" spans="1:22" ht="13.5">
      <c r="A7">
        <f>A6+1</f>
        <v>5</v>
      </c>
      <c r="B7" s="3">
        <v>31</v>
      </c>
      <c r="C7" s="3" t="s">
        <v>43</v>
      </c>
      <c r="D7" s="3">
        <v>31</v>
      </c>
      <c r="E7" s="3">
        <v>-5.016</v>
      </c>
      <c r="F7" s="3">
        <v>-7.261</v>
      </c>
      <c r="G7" s="10">
        <v>-5.707</v>
      </c>
      <c r="H7" s="5">
        <v>-125.11603367740928</v>
      </c>
      <c r="I7">
        <v>-0.0579160754466608</v>
      </c>
      <c r="J7" s="5">
        <v>6.043227157584959</v>
      </c>
      <c r="K7" s="5">
        <v>-112.2864503724627</v>
      </c>
      <c r="L7">
        <v>-0.010360449133871047</v>
      </c>
      <c r="M7" s="5">
        <v>8.763165467625964</v>
      </c>
      <c r="N7" s="5">
        <v>-25.97899202386657</v>
      </c>
      <c r="O7">
        <v>-0.00048116872803239633</v>
      </c>
      <c r="P7" s="5">
        <v>15.077001412568576</v>
      </c>
      <c r="Q7">
        <v>1899.638443573869</v>
      </c>
      <c r="R7">
        <v>250.37875899416144</v>
      </c>
      <c r="S7" s="5">
        <v>16.180904522613062</v>
      </c>
      <c r="T7">
        <v>1</v>
      </c>
      <c r="U7">
        <v>1</v>
      </c>
      <c r="V7">
        <v>2</v>
      </c>
    </row>
    <row r="8" spans="1:22" ht="13.5">
      <c r="A8">
        <f>A7+1</f>
        <v>6</v>
      </c>
      <c r="B8" s="3">
        <v>2</v>
      </c>
      <c r="C8" s="3" t="s">
        <v>43</v>
      </c>
      <c r="D8" s="3">
        <v>2</v>
      </c>
      <c r="E8" s="3">
        <v>-24.245</v>
      </c>
      <c r="F8" s="3">
        <v>-1.288</v>
      </c>
      <c r="G8" s="10">
        <v>-19.927</v>
      </c>
      <c r="H8" s="5">
        <v>-125.11603367740928</v>
      </c>
      <c r="I8">
        <v>-0.0579160754466608</v>
      </c>
      <c r="J8" s="5">
        <v>6.043227157584959</v>
      </c>
      <c r="K8" s="5">
        <v>-112.2864503724627</v>
      </c>
      <c r="L8">
        <v>-0.010360449133871049</v>
      </c>
      <c r="M8" s="5">
        <v>8.763165467625964</v>
      </c>
      <c r="N8" s="5">
        <v>-25.97899202386657</v>
      </c>
      <c r="O8">
        <v>-0.00048116872803239633</v>
      </c>
      <c r="P8" s="5">
        <v>15.077001412568576</v>
      </c>
      <c r="Q8">
        <v>1899.638443573869</v>
      </c>
      <c r="R8">
        <v>250.37875899416144</v>
      </c>
      <c r="S8" s="5">
        <v>16.180904522613062</v>
      </c>
      <c r="T8">
        <v>1</v>
      </c>
      <c r="U8">
        <v>1</v>
      </c>
      <c r="V8">
        <v>2</v>
      </c>
    </row>
    <row r="9" spans="1:22" ht="13.5">
      <c r="A9">
        <f aca="true" t="shared" si="0" ref="A9:A26">A8+1</f>
        <v>7</v>
      </c>
      <c r="B9" s="3">
        <v>47</v>
      </c>
      <c r="C9" s="3" t="s">
        <v>44</v>
      </c>
      <c r="D9" s="3">
        <v>47</v>
      </c>
      <c r="E9">
        <v>43.579</v>
      </c>
      <c r="F9">
        <v>-6.307</v>
      </c>
      <c r="G9">
        <v>-29.792</v>
      </c>
      <c r="H9" s="5">
        <v>85.1583776796099</v>
      </c>
      <c r="I9">
        <v>0.06853715434747999</v>
      </c>
      <c r="J9" s="5">
        <v>5.106719170532195</v>
      </c>
      <c r="K9" s="5">
        <v>61.27859364382113</v>
      </c>
      <c r="L9">
        <v>0.006889651325340085</v>
      </c>
      <c r="M9" s="5">
        <v>6.591079136690688</v>
      </c>
      <c r="N9" s="5">
        <v>37.67608051712651</v>
      </c>
      <c r="O9">
        <v>0.00041912709788851895</v>
      </c>
      <c r="P9" s="5">
        <v>17.22564854376901</v>
      </c>
      <c r="Q9">
        <v>3183.2283599396987</v>
      </c>
      <c r="R9">
        <v>340.72887375115346</v>
      </c>
      <c r="S9" s="5">
        <v>19.698492462311556</v>
      </c>
      <c r="T9">
        <v>1</v>
      </c>
      <c r="U9">
        <v>1</v>
      </c>
      <c r="V9">
        <v>2</v>
      </c>
    </row>
    <row r="10" spans="1:22" ht="13.5">
      <c r="A10">
        <f t="shared" si="0"/>
        <v>8</v>
      </c>
      <c r="B10" s="3">
        <v>54</v>
      </c>
      <c r="C10" s="3" t="s">
        <v>44</v>
      </c>
      <c r="D10" s="3">
        <v>54</v>
      </c>
      <c r="E10">
        <v>7.371</v>
      </c>
      <c r="F10">
        <v>3.769</v>
      </c>
      <c r="G10">
        <v>-31.228</v>
      </c>
      <c r="H10" s="5">
        <v>85.1583776796099</v>
      </c>
      <c r="I10">
        <v>0.06853715434747999</v>
      </c>
      <c r="J10" s="5">
        <v>5.106719170532195</v>
      </c>
      <c r="K10" s="5">
        <v>61.27859364382113</v>
      </c>
      <c r="L10">
        <v>0.006889651325340086</v>
      </c>
      <c r="M10" s="5">
        <v>6.591079136690688</v>
      </c>
      <c r="N10" s="5">
        <v>37.67608051712651</v>
      </c>
      <c r="O10">
        <v>0.0004191270978885189</v>
      </c>
      <c r="P10" s="5">
        <v>17.22564854376901</v>
      </c>
      <c r="Q10">
        <v>3183.2283599396987</v>
      </c>
      <c r="R10">
        <v>340.72887375115346</v>
      </c>
      <c r="S10" s="5">
        <v>19.698492462311556</v>
      </c>
      <c r="T10">
        <v>1</v>
      </c>
      <c r="U10">
        <v>1</v>
      </c>
      <c r="V10">
        <v>2</v>
      </c>
    </row>
    <row r="11" spans="1:22" ht="13.5">
      <c r="A11">
        <f t="shared" si="0"/>
        <v>9</v>
      </c>
      <c r="B11" s="3">
        <v>62</v>
      </c>
      <c r="C11" s="3" t="s">
        <v>44</v>
      </c>
      <c r="D11" s="3">
        <v>62</v>
      </c>
      <c r="E11">
        <v>-37.789</v>
      </c>
      <c r="F11">
        <v>19.204</v>
      </c>
      <c r="G11">
        <v>-17.732</v>
      </c>
      <c r="H11" s="5">
        <v>-156.67052760134416</v>
      </c>
      <c r="I11">
        <v>-0.0667043202291005</v>
      </c>
      <c r="J11" s="5">
        <v>5.2470364557782965</v>
      </c>
      <c r="K11" s="5">
        <v>-140.6148292713828</v>
      </c>
      <c r="L11">
        <v>-0.007914311963436504</v>
      </c>
      <c r="M11" s="5">
        <v>9.362877697841792</v>
      </c>
      <c r="N11" s="5">
        <v>-38.87620805121445</v>
      </c>
      <c r="O11">
        <v>-0.000432477901994316</v>
      </c>
      <c r="P11" s="5">
        <v>17.774351456230992</v>
      </c>
      <c r="Q11">
        <v>2507.3588159396986</v>
      </c>
      <c r="R11">
        <v>356.3410825362726</v>
      </c>
      <c r="S11" s="5">
        <v>19.698492462311556</v>
      </c>
      <c r="T11">
        <v>1</v>
      </c>
      <c r="U11">
        <v>1</v>
      </c>
      <c r="V11">
        <v>2</v>
      </c>
    </row>
    <row r="12" spans="1:22" ht="13.5">
      <c r="A12">
        <f t="shared" si="0"/>
        <v>10</v>
      </c>
      <c r="B12" s="3">
        <v>68</v>
      </c>
      <c r="C12" s="3" t="s">
        <v>44</v>
      </c>
      <c r="D12" s="3">
        <v>68</v>
      </c>
      <c r="E12">
        <v>-49.085</v>
      </c>
      <c r="F12">
        <v>30.137</v>
      </c>
      <c r="G12">
        <v>-5.501</v>
      </c>
      <c r="H12" s="5">
        <v>-156.6705276013442</v>
      </c>
      <c r="I12">
        <v>-0.0667043202291005</v>
      </c>
      <c r="J12" s="5">
        <v>5.2470364557782965</v>
      </c>
      <c r="K12" s="5">
        <v>-140.6148292713828</v>
      </c>
      <c r="L12">
        <v>-0.007914311963436504</v>
      </c>
      <c r="M12" s="5">
        <v>9.362877697841792</v>
      </c>
      <c r="N12" s="5">
        <v>-38.87620805121445</v>
      </c>
      <c r="O12">
        <v>-0.00043247790199431595</v>
      </c>
      <c r="P12" s="5">
        <v>17.774351456230992</v>
      </c>
      <c r="Q12">
        <v>2507.3588159396986</v>
      </c>
      <c r="R12">
        <v>356.3410825362726</v>
      </c>
      <c r="S12" s="5">
        <v>19.698492462311556</v>
      </c>
      <c r="T12">
        <v>1</v>
      </c>
      <c r="U12">
        <v>1</v>
      </c>
      <c r="V12">
        <v>2</v>
      </c>
    </row>
    <row r="13" spans="1:22" ht="13.5">
      <c r="A13">
        <f t="shared" si="0"/>
        <v>11</v>
      </c>
      <c r="B13" s="3">
        <v>91</v>
      </c>
      <c r="C13" s="3" t="s">
        <v>45</v>
      </c>
      <c r="D13" s="3">
        <v>91</v>
      </c>
      <c r="E13">
        <v>37.404</v>
      </c>
      <c r="F13">
        <v>60.935</v>
      </c>
      <c r="G13">
        <v>-3.674</v>
      </c>
      <c r="H13" s="5">
        <v>116.18848064107468</v>
      </c>
      <c r="I13">
        <v>0.07045107961515619</v>
      </c>
      <c r="J13" s="5">
        <v>4.967986323444563</v>
      </c>
      <c r="K13" s="5">
        <v>105.52058091086931</v>
      </c>
      <c r="L13">
        <v>0.010666718693096135</v>
      </c>
      <c r="M13" s="5">
        <v>7.671942446043221</v>
      </c>
      <c r="N13" s="5">
        <v>24.00236266723493</v>
      </c>
      <c r="O13">
        <v>0.0005518305439037528</v>
      </c>
      <c r="P13" s="5">
        <v>13.499999999999998</v>
      </c>
      <c r="Q13">
        <v>2184.7790050251256</v>
      </c>
      <c r="R13">
        <v>249.03451491113984</v>
      </c>
      <c r="S13" s="5">
        <v>15.125628140703515</v>
      </c>
      <c r="T13">
        <v>1</v>
      </c>
      <c r="U13">
        <v>1</v>
      </c>
      <c r="V13">
        <v>2</v>
      </c>
    </row>
    <row r="14" spans="1:22" ht="13.5">
      <c r="A14">
        <f t="shared" si="0"/>
        <v>12</v>
      </c>
      <c r="B14" s="3">
        <v>97</v>
      </c>
      <c r="C14" s="3" t="s">
        <v>45</v>
      </c>
      <c r="D14" s="3">
        <v>97</v>
      </c>
      <c r="E14">
        <v>31.978</v>
      </c>
      <c r="F14">
        <v>66.723</v>
      </c>
      <c r="G14">
        <v>-12.429</v>
      </c>
      <c r="H14" s="5">
        <v>116.18848064107468</v>
      </c>
      <c r="I14">
        <v>0.07045107961515619</v>
      </c>
      <c r="J14" s="5">
        <v>4.967986323444563</v>
      </c>
      <c r="K14" s="5">
        <v>105.52058091086931</v>
      </c>
      <c r="L14">
        <v>0.010666718693096135</v>
      </c>
      <c r="M14" s="5">
        <v>7.671942446043221</v>
      </c>
      <c r="N14" s="5">
        <v>24.00236266723493</v>
      </c>
      <c r="O14">
        <v>0.0005518305439037528</v>
      </c>
      <c r="P14" s="5">
        <v>13.499999999999998</v>
      </c>
      <c r="Q14">
        <v>2184.7790050251256</v>
      </c>
      <c r="R14">
        <v>249.03451491113984</v>
      </c>
      <c r="S14" s="5">
        <v>15.125628140703515</v>
      </c>
      <c r="T14">
        <v>1</v>
      </c>
      <c r="U14">
        <v>1</v>
      </c>
      <c r="V14">
        <v>2</v>
      </c>
    </row>
    <row r="15" spans="1:22" ht="13.5">
      <c r="A15">
        <f t="shared" si="0"/>
        <v>13</v>
      </c>
      <c r="B15" s="3">
        <v>107</v>
      </c>
      <c r="C15" s="3" t="s">
        <v>45</v>
      </c>
      <c r="D15" s="3">
        <v>107</v>
      </c>
      <c r="E15">
        <v>-23.609</v>
      </c>
      <c r="F15">
        <v>81.276</v>
      </c>
      <c r="G15">
        <v>-43.001</v>
      </c>
      <c r="H15" s="5">
        <v>-116.18848064107468</v>
      </c>
      <c r="I15">
        <v>-0.07045107961515619</v>
      </c>
      <c r="J15" s="5">
        <v>4.967986323444563</v>
      </c>
      <c r="K15" s="5">
        <v>-105.52058091086928</v>
      </c>
      <c r="L15">
        <v>-0.010666718693096135</v>
      </c>
      <c r="M15" s="5">
        <v>7.671942446043221</v>
      </c>
      <c r="N15" s="5">
        <v>-24.00236266723493</v>
      </c>
      <c r="O15">
        <v>-0.0005518305439037528</v>
      </c>
      <c r="P15" s="5">
        <v>13.499999999999998</v>
      </c>
      <c r="Q15">
        <v>2184.7790050251256</v>
      </c>
      <c r="R15">
        <v>249.03451491113984</v>
      </c>
      <c r="S15" s="5">
        <v>15.125628140703515</v>
      </c>
      <c r="T15">
        <v>1</v>
      </c>
      <c r="U15">
        <v>1</v>
      </c>
      <c r="V15">
        <v>2</v>
      </c>
    </row>
    <row r="16" spans="1:22" ht="13.5">
      <c r="A16">
        <f t="shared" si="0"/>
        <v>14</v>
      </c>
      <c r="B16" s="3">
        <v>112</v>
      </c>
      <c r="C16" s="3" t="s">
        <v>45</v>
      </c>
      <c r="D16" s="3">
        <v>112</v>
      </c>
      <c r="E16">
        <v>-74.555</v>
      </c>
      <c r="F16">
        <v>87.726</v>
      </c>
      <c r="G16">
        <v>-61.874</v>
      </c>
      <c r="H16" s="5">
        <v>-116.18848064107468</v>
      </c>
      <c r="I16">
        <v>-0.07045107961515619</v>
      </c>
      <c r="J16" s="5">
        <v>4.967986323444563</v>
      </c>
      <c r="K16" s="5">
        <v>-105.52058091086931</v>
      </c>
      <c r="L16">
        <v>-0.010666718693096135</v>
      </c>
      <c r="M16" s="5">
        <v>7.671942446043221</v>
      </c>
      <c r="N16" s="5">
        <v>-24.00236266723493</v>
      </c>
      <c r="O16">
        <v>-0.0005518305439037528</v>
      </c>
      <c r="P16" s="5">
        <v>13.499999999999998</v>
      </c>
      <c r="Q16">
        <v>2184.7790050251256</v>
      </c>
      <c r="R16">
        <v>249.03451491113984</v>
      </c>
      <c r="S16" s="5">
        <v>15.125628140703515</v>
      </c>
      <c r="T16">
        <v>1</v>
      </c>
      <c r="U16">
        <v>1</v>
      </c>
      <c r="V16">
        <v>2</v>
      </c>
    </row>
    <row r="17" spans="1:22" ht="13.5">
      <c r="A17">
        <f t="shared" si="0"/>
        <v>15</v>
      </c>
      <c r="B17" s="3">
        <v>69</v>
      </c>
      <c r="C17" s="3" t="s">
        <v>25</v>
      </c>
      <c r="D17" s="3">
        <v>69</v>
      </c>
      <c r="E17">
        <v>31.147</v>
      </c>
      <c r="F17">
        <v>25.366</v>
      </c>
      <c r="G17">
        <v>-1.628</v>
      </c>
      <c r="H17" s="5">
        <v>156.67052760134416</v>
      </c>
      <c r="I17">
        <v>0.0667043202291005</v>
      </c>
      <c r="J17" s="5">
        <v>5.2470364557782965</v>
      </c>
      <c r="K17" s="5">
        <v>140.6148292713828</v>
      </c>
      <c r="L17">
        <v>0.007914311963436504</v>
      </c>
      <c r="M17" s="5">
        <v>9.362877697841792</v>
      </c>
      <c r="N17" s="5">
        <v>38.87620805121445</v>
      </c>
      <c r="O17">
        <v>0.000432477901994316</v>
      </c>
      <c r="P17" s="5">
        <v>17.774351456230992</v>
      </c>
      <c r="Q17">
        <v>2507.3588159396986</v>
      </c>
      <c r="R17">
        <v>356.3410825362726</v>
      </c>
      <c r="S17" s="5">
        <v>19.698492462311556</v>
      </c>
      <c r="T17">
        <v>1</v>
      </c>
      <c r="U17">
        <v>1</v>
      </c>
      <c r="V17">
        <v>2</v>
      </c>
    </row>
    <row r="18" spans="1:22" ht="13.5">
      <c r="A18">
        <f t="shared" si="0"/>
        <v>16</v>
      </c>
      <c r="B18" s="3">
        <v>75</v>
      </c>
      <c r="C18" s="3" t="s">
        <v>25</v>
      </c>
      <c r="D18" s="3">
        <v>75</v>
      </c>
      <c r="E18">
        <v>27.014</v>
      </c>
      <c r="F18">
        <v>33.727</v>
      </c>
      <c r="G18">
        <v>-13.064</v>
      </c>
      <c r="H18" s="5">
        <v>156.67052760134422</v>
      </c>
      <c r="I18">
        <v>0.0667043202291005</v>
      </c>
      <c r="J18" s="5">
        <v>5.2470364557782965</v>
      </c>
      <c r="K18" s="5">
        <v>140.6148292713828</v>
      </c>
      <c r="L18">
        <v>0.007914311963436504</v>
      </c>
      <c r="M18" s="5">
        <v>9.362877697841792</v>
      </c>
      <c r="N18" s="5">
        <v>38.87620805121445</v>
      </c>
      <c r="O18">
        <v>0.00043247790199431595</v>
      </c>
      <c r="P18" s="5">
        <v>17.774351456230992</v>
      </c>
      <c r="Q18">
        <v>2507.3588159396986</v>
      </c>
      <c r="R18">
        <v>356.3410825362726</v>
      </c>
      <c r="S18" s="5">
        <v>19.698492462311556</v>
      </c>
      <c r="T18">
        <v>1</v>
      </c>
      <c r="U18">
        <v>1</v>
      </c>
      <c r="V18">
        <v>2</v>
      </c>
    </row>
    <row r="19" spans="1:22" ht="13.5">
      <c r="A19">
        <f t="shared" si="0"/>
        <v>17</v>
      </c>
      <c r="B19" s="3">
        <v>84</v>
      </c>
      <c r="C19" s="3" t="s">
        <v>25</v>
      </c>
      <c r="D19" s="3">
        <v>84</v>
      </c>
      <c r="E19">
        <v>-29.55</v>
      </c>
      <c r="F19">
        <v>50.877</v>
      </c>
      <c r="G19">
        <v>-32.062</v>
      </c>
      <c r="H19" s="5">
        <v>-85.1583776796099</v>
      </c>
      <c r="I19">
        <v>-0.06853715434747999</v>
      </c>
      <c r="J19" s="5">
        <v>5.106719170532195</v>
      </c>
      <c r="K19" s="5">
        <v>-61.27859364382113</v>
      </c>
      <c r="L19">
        <v>-0.006889651325340086</v>
      </c>
      <c r="M19" s="5">
        <v>6.591079136690688</v>
      </c>
      <c r="N19" s="5">
        <v>-37.67608051712651</v>
      </c>
      <c r="O19">
        <v>-0.0004191270978885189</v>
      </c>
      <c r="P19" s="5">
        <v>17.22564854376901</v>
      </c>
      <c r="Q19">
        <v>3183.2283599396987</v>
      </c>
      <c r="R19">
        <v>340.72887375115346</v>
      </c>
      <c r="S19" s="5">
        <v>19.698492462311556</v>
      </c>
      <c r="T19">
        <v>1</v>
      </c>
      <c r="U19">
        <v>1</v>
      </c>
      <c r="V19">
        <v>2</v>
      </c>
    </row>
    <row r="20" spans="1:22" ht="13.5">
      <c r="A20">
        <f t="shared" si="0"/>
        <v>18</v>
      </c>
      <c r="B20" s="3">
        <v>90</v>
      </c>
      <c r="C20" s="3" t="s">
        <v>25</v>
      </c>
      <c r="D20" s="3">
        <v>90</v>
      </c>
      <c r="E20">
        <v>-21.669</v>
      </c>
      <c r="F20">
        <v>59.452</v>
      </c>
      <c r="G20">
        <v>25.725</v>
      </c>
      <c r="H20" s="5">
        <v>-85.1583776796099</v>
      </c>
      <c r="I20">
        <v>-0.06853715434747999</v>
      </c>
      <c r="J20" s="5">
        <v>5.106719170532195</v>
      </c>
      <c r="K20" s="5">
        <v>-61.27859364382113</v>
      </c>
      <c r="L20">
        <v>-0.006889651325340085</v>
      </c>
      <c r="M20" s="5">
        <v>6.591079136690688</v>
      </c>
      <c r="N20" s="5">
        <v>-37.67608051712651</v>
      </c>
      <c r="O20">
        <v>-0.00041912709788851895</v>
      </c>
      <c r="P20" s="5">
        <v>17.22564854376901</v>
      </c>
      <c r="Q20">
        <v>3183.2283599396987</v>
      </c>
      <c r="R20">
        <v>340.72887375115346</v>
      </c>
      <c r="S20" s="5">
        <v>19.698492462311556</v>
      </c>
      <c r="T20">
        <v>1</v>
      </c>
      <c r="U20">
        <v>1</v>
      </c>
      <c r="V20">
        <v>2</v>
      </c>
    </row>
    <row r="21" spans="1:22" ht="13.5">
      <c r="A21">
        <f t="shared" si="0"/>
        <v>19</v>
      </c>
      <c r="B21" s="3">
        <v>39</v>
      </c>
      <c r="C21" s="3" t="s">
        <v>24</v>
      </c>
      <c r="D21" s="3">
        <v>39</v>
      </c>
      <c r="E21">
        <v>40.983</v>
      </c>
      <c r="F21">
        <v>2.172</v>
      </c>
      <c r="G21">
        <v>-32.776</v>
      </c>
      <c r="H21" s="5">
        <v>186.90111284895073</v>
      </c>
      <c r="I21">
        <v>0.06133570929708385</v>
      </c>
      <c r="J21" s="5">
        <v>5.706300685376444</v>
      </c>
      <c r="K21" s="5">
        <v>167.323850897779</v>
      </c>
      <c r="L21">
        <v>0.006415612131225532</v>
      </c>
      <c r="M21" s="5">
        <v>10.009208633093593</v>
      </c>
      <c r="N21" s="5">
        <v>51.3367941576749</v>
      </c>
      <c r="O21">
        <v>0.00037417799777059635</v>
      </c>
      <c r="P21" s="5">
        <v>20.090458586322367</v>
      </c>
      <c r="Q21">
        <v>3249.7012174432157</v>
      </c>
      <c r="R21">
        <v>485.06693035263356</v>
      </c>
      <c r="S21" s="5">
        <v>23.21608040201005</v>
      </c>
      <c r="T21">
        <v>1</v>
      </c>
      <c r="U21">
        <v>1</v>
      </c>
      <c r="V21">
        <v>2</v>
      </c>
    </row>
    <row r="22" spans="1:22" ht="13.5">
      <c r="A22">
        <f t="shared" si="0"/>
        <v>20</v>
      </c>
      <c r="B22" s="3">
        <v>45</v>
      </c>
      <c r="C22" s="3" t="s">
        <v>24</v>
      </c>
      <c r="D22" s="3">
        <v>45</v>
      </c>
      <c r="E22">
        <v>-13.877</v>
      </c>
      <c r="F22">
        <v>-7.616</v>
      </c>
      <c r="G22">
        <v>-21.459</v>
      </c>
      <c r="H22" s="5">
        <v>-159.58444197101275</v>
      </c>
      <c r="I22">
        <v>-0.0625232871376846</v>
      </c>
      <c r="J22" s="5">
        <v>5.597914249601967</v>
      </c>
      <c r="K22" s="5">
        <v>-138.542772522392</v>
      </c>
      <c r="L22">
        <v>-0.0061856618756260485</v>
      </c>
      <c r="M22" s="5">
        <v>9.15453237410078</v>
      </c>
      <c r="N22" s="5">
        <v>-50.874499700246524</v>
      </c>
      <c r="O22">
        <v>-0.00037080847660552895</v>
      </c>
      <c r="P22" s="5">
        <v>19.909541413677637</v>
      </c>
      <c r="Q22">
        <v>3457.0622398432156</v>
      </c>
      <c r="R22">
        <v>479.0000869411874</v>
      </c>
      <c r="S22" s="5">
        <v>23.21608040201005</v>
      </c>
      <c r="T22">
        <v>1</v>
      </c>
      <c r="U22">
        <v>1</v>
      </c>
      <c r="V22">
        <v>2</v>
      </c>
    </row>
    <row r="23" spans="1:22" ht="13.5">
      <c r="A23">
        <f t="shared" si="0"/>
        <v>21</v>
      </c>
      <c r="B23" s="3">
        <v>92</v>
      </c>
      <c r="C23" s="3" t="s">
        <v>24</v>
      </c>
      <c r="D23" s="3">
        <v>92</v>
      </c>
      <c r="E23">
        <v>-25.287</v>
      </c>
      <c r="F23">
        <v>-13.597</v>
      </c>
      <c r="G23">
        <v>-5.183</v>
      </c>
      <c r="H23" s="5">
        <v>-96.87109071960978</v>
      </c>
      <c r="I23">
        <v>-0.06853715434748</v>
      </c>
      <c r="J23" s="5">
        <v>5.106719170532194</v>
      </c>
      <c r="K23" s="5">
        <v>-72.1785892782655</v>
      </c>
      <c r="L23">
        <v>-0.005683204160152578</v>
      </c>
      <c r="M23" s="5">
        <v>7.04633093525184</v>
      </c>
      <c r="N23" s="5">
        <v>-49.33577383263683</v>
      </c>
      <c r="O23">
        <v>-0.00036698906037649684</v>
      </c>
      <c r="P23" s="5">
        <v>19.70045119312835</v>
      </c>
      <c r="Q23">
        <v>3691.3165006432155</v>
      </c>
      <c r="R23">
        <v>440.6169481321008</v>
      </c>
      <c r="S23" s="5">
        <v>23.21608040201005</v>
      </c>
      <c r="T23">
        <v>1</v>
      </c>
      <c r="U23">
        <v>1</v>
      </c>
      <c r="V23">
        <v>2</v>
      </c>
    </row>
    <row r="24" spans="1:22" ht="13.5">
      <c r="A24">
        <f t="shared" si="0"/>
        <v>22</v>
      </c>
      <c r="B24" s="3">
        <v>114</v>
      </c>
      <c r="C24" s="3" t="s">
        <v>24</v>
      </c>
      <c r="D24" s="3">
        <v>114</v>
      </c>
      <c r="E24">
        <v>57.902</v>
      </c>
      <c r="F24">
        <v>51.161</v>
      </c>
      <c r="G24">
        <v>-78.265</v>
      </c>
      <c r="H24" s="5">
        <v>185.27997924134434</v>
      </c>
      <c r="I24">
        <v>0.06670432022910047</v>
      </c>
      <c r="J24" s="5">
        <v>5.247036455778298</v>
      </c>
      <c r="K24" s="5">
        <v>168.21554237479833</v>
      </c>
      <c r="L24">
        <v>0.006485259695071823</v>
      </c>
      <c r="M24" s="5">
        <v>10.25611510791374</v>
      </c>
      <c r="N24" s="5">
        <v>50.83609197690457</v>
      </c>
      <c r="O24">
        <v>0.00037814932610777836</v>
      </c>
      <c r="P24" s="5">
        <v>20.29954880687165</v>
      </c>
      <c r="Q24">
        <v>3015.4469566432153</v>
      </c>
      <c r="R24">
        <v>460.7069780481058</v>
      </c>
      <c r="S24" s="5">
        <v>23.21608040201005</v>
      </c>
      <c r="T24">
        <v>1</v>
      </c>
      <c r="U24">
        <v>1</v>
      </c>
      <c r="V24">
        <v>2</v>
      </c>
    </row>
    <row r="25" spans="1:22" ht="13.5">
      <c r="A25">
        <f t="shared" si="0"/>
        <v>23</v>
      </c>
      <c r="B25" s="3">
        <v>133</v>
      </c>
      <c r="C25" s="3" t="s">
        <v>24</v>
      </c>
      <c r="D25" s="3">
        <v>133</v>
      </c>
      <c r="E25">
        <v>-38.625</v>
      </c>
      <c r="F25">
        <v>41.903</v>
      </c>
      <c r="G25">
        <v>-29.598</v>
      </c>
      <c r="H25" s="5">
        <v>-159.58444197101275</v>
      </c>
      <c r="I25">
        <v>-0.0625232871376846</v>
      </c>
      <c r="J25" s="5">
        <v>5.597914249601967</v>
      </c>
      <c r="K25" s="5">
        <v>-138.542772522392</v>
      </c>
      <c r="L25">
        <v>-0.0061856618756260485</v>
      </c>
      <c r="M25" s="5">
        <v>9.15453237410078</v>
      </c>
      <c r="N25" s="5">
        <v>-50.874499700246524</v>
      </c>
      <c r="O25">
        <v>-0.00037080847660552895</v>
      </c>
      <c r="P25" s="5">
        <v>19.909541413677637</v>
      </c>
      <c r="Q25">
        <v>3457.0622398432156</v>
      </c>
      <c r="R25">
        <v>479.0000869411874</v>
      </c>
      <c r="S25" s="5">
        <v>23.21608040201005</v>
      </c>
      <c r="T25">
        <v>1</v>
      </c>
      <c r="U25">
        <v>1</v>
      </c>
      <c r="V25">
        <v>2</v>
      </c>
    </row>
    <row r="26" spans="1:22" ht="13.5">
      <c r="A26">
        <f t="shared" si="0"/>
        <v>24</v>
      </c>
      <c r="B26" s="3">
        <v>131</v>
      </c>
      <c r="C26" s="3" t="s">
        <v>24</v>
      </c>
      <c r="D26" s="3">
        <v>131</v>
      </c>
      <c r="E26">
        <v>-32.758</v>
      </c>
      <c r="F26">
        <v>36.982</v>
      </c>
      <c r="G26">
        <v>47.51</v>
      </c>
      <c r="H26" s="5">
        <v>-159.58444197101275</v>
      </c>
      <c r="I26">
        <v>-0.0625232871376846</v>
      </c>
      <c r="J26" s="5">
        <v>5.597914249601967</v>
      </c>
      <c r="K26" s="5">
        <v>-138.542772522392</v>
      </c>
      <c r="L26">
        <v>-0.0061856618756260485</v>
      </c>
      <c r="M26" s="5">
        <v>9.15453237410078</v>
      </c>
      <c r="N26" s="5">
        <v>-50.874499700246524</v>
      </c>
      <c r="O26">
        <v>-0.00037080847660552895</v>
      </c>
      <c r="P26" s="5">
        <v>19.909541413677637</v>
      </c>
      <c r="Q26">
        <v>3457.0622398432156</v>
      </c>
      <c r="R26">
        <v>479.0000869411874</v>
      </c>
      <c r="S26" s="5">
        <v>23.21608040201005</v>
      </c>
      <c r="T26">
        <v>1</v>
      </c>
      <c r="U26">
        <v>1</v>
      </c>
      <c r="V26">
        <v>2</v>
      </c>
    </row>
    <row r="27" spans="3:14" ht="13.5">
      <c r="C27" s="3"/>
      <c r="D27" s="3"/>
      <c r="H27" s="5"/>
      <c r="K27" s="5"/>
      <c r="N27" s="5"/>
    </row>
    <row r="28" spans="3:14" ht="13.5">
      <c r="C28" s="3"/>
      <c r="D28" s="3"/>
      <c r="H28" s="5"/>
      <c r="K28" s="5"/>
      <c r="N28" s="5"/>
    </row>
    <row r="29" spans="3:14" ht="13.5">
      <c r="C29" s="3"/>
      <c r="D29" s="3"/>
      <c r="H29" s="5"/>
      <c r="K29" s="5"/>
      <c r="N29" s="5"/>
    </row>
    <row r="30" spans="3:14" ht="13.5">
      <c r="C30" s="3"/>
      <c r="D30" s="3"/>
      <c r="H30" s="5"/>
      <c r="K30" s="5"/>
      <c r="N30" s="5"/>
    </row>
    <row r="31" spans="3:14" ht="13.5">
      <c r="C31" s="3"/>
      <c r="D31" s="3"/>
      <c r="H31" s="5"/>
      <c r="K31" s="5"/>
      <c r="N31" s="5"/>
    </row>
    <row r="32" spans="3:14" ht="13.5">
      <c r="C32" s="3"/>
      <c r="D32" s="3"/>
      <c r="H32" s="5"/>
      <c r="K32" s="5"/>
      <c r="N32" s="5"/>
    </row>
    <row r="33" spans="3:14" ht="13.5">
      <c r="C33" s="3"/>
      <c r="D33" s="3"/>
      <c r="H33" s="5"/>
      <c r="K33" s="5"/>
      <c r="N33" s="5"/>
    </row>
    <row r="34" spans="3:14" ht="13.5">
      <c r="C34" s="3"/>
      <c r="D34" s="3"/>
      <c r="H34" s="5"/>
      <c r="K34" s="5"/>
      <c r="N34" s="5"/>
    </row>
    <row r="35" spans="3:14" ht="13.5">
      <c r="C35" s="3"/>
      <c r="D35" s="3"/>
      <c r="H35" s="5"/>
      <c r="K35" s="5"/>
      <c r="N35" s="5"/>
    </row>
    <row r="36" spans="3:14" ht="13.5">
      <c r="C36" s="3"/>
      <c r="D36" s="3"/>
      <c r="H36" s="5"/>
      <c r="K36" s="5"/>
      <c r="N36" s="5"/>
    </row>
    <row r="37" spans="3:14" ht="13.5">
      <c r="C37" s="3"/>
      <c r="D37" s="3"/>
      <c r="H37" s="5"/>
      <c r="K37" s="5"/>
      <c r="N37" s="5"/>
    </row>
    <row r="38" spans="3:14" ht="13.5">
      <c r="C38" s="3"/>
      <c r="D38" s="3"/>
      <c r="H38" s="5"/>
      <c r="K38" s="5"/>
      <c r="N38" s="5"/>
    </row>
    <row r="39" spans="3:14" ht="13.5">
      <c r="C39" s="3"/>
      <c r="D39" s="3"/>
      <c r="H39" s="5"/>
      <c r="K39" s="5"/>
      <c r="N39" s="5"/>
    </row>
    <row r="40" spans="3:14" ht="13.5">
      <c r="C40" s="3"/>
      <c r="D40" s="3"/>
      <c r="H40" s="5"/>
      <c r="K40" s="5"/>
      <c r="N40" s="5"/>
    </row>
    <row r="41" spans="3:14" ht="13.5">
      <c r="C41" s="3"/>
      <c r="D41" s="3"/>
      <c r="H41" s="5"/>
      <c r="K41" s="5"/>
      <c r="N41" s="5"/>
    </row>
    <row r="42" spans="3:14" ht="13.5">
      <c r="C42" s="3"/>
      <c r="D42" s="3"/>
      <c r="H42" s="5"/>
      <c r="K42" s="5"/>
      <c r="N42" s="5"/>
    </row>
    <row r="43" spans="3:14" ht="13.5">
      <c r="C43" s="3"/>
      <c r="D43" s="3"/>
      <c r="H43" s="5"/>
      <c r="K43" s="5"/>
      <c r="N43" s="5"/>
    </row>
    <row r="44" spans="3:14" ht="13.5">
      <c r="C44" s="3"/>
      <c r="D44" s="3"/>
      <c r="H44" s="5"/>
      <c r="K44" s="5"/>
      <c r="N44" s="5"/>
    </row>
    <row r="45" spans="3:14" ht="13.5">
      <c r="C45" s="3"/>
      <c r="D45" s="3"/>
      <c r="H45" s="5"/>
      <c r="K45" s="5"/>
      <c r="N45" s="5"/>
    </row>
    <row r="46" spans="3:14" ht="13.5">
      <c r="C46" s="3"/>
      <c r="D46" s="3"/>
      <c r="H46" s="5"/>
      <c r="K46" s="5"/>
      <c r="N46" s="5"/>
    </row>
    <row r="47" spans="3:14" ht="13.5">
      <c r="C47" s="3"/>
      <c r="D47" s="3"/>
      <c r="H47" s="5"/>
      <c r="K47" s="5"/>
      <c r="N47" s="5"/>
    </row>
    <row r="48" spans="3:14" ht="13.5">
      <c r="C48" s="3"/>
      <c r="D48" s="3"/>
      <c r="H48" s="5"/>
      <c r="K48" s="5"/>
      <c r="N48" s="5"/>
    </row>
    <row r="49" spans="3:14" ht="13.5">
      <c r="C49" s="3"/>
      <c r="D49" s="3"/>
      <c r="H49" s="5"/>
      <c r="K49" s="5"/>
      <c r="N49" s="5"/>
    </row>
    <row r="50" spans="3:14" ht="13.5">
      <c r="C50" s="3"/>
      <c r="D50" s="3"/>
      <c r="H50" s="5"/>
      <c r="K50" s="5"/>
      <c r="N50" s="5"/>
    </row>
    <row r="51" spans="3:14" ht="13.5">
      <c r="C51" s="3"/>
      <c r="D51" s="3"/>
      <c r="H51" s="5"/>
      <c r="K51" s="5"/>
      <c r="N51" s="5"/>
    </row>
    <row r="52" spans="3:14" ht="13.5">
      <c r="C52" s="3"/>
      <c r="D52" s="3"/>
      <c r="H52" s="5"/>
      <c r="K52" s="5"/>
      <c r="N52" s="5"/>
    </row>
    <row r="53" spans="3:14" ht="13.5">
      <c r="C53" s="3"/>
      <c r="D53" s="3"/>
      <c r="H53" s="5"/>
      <c r="K53" s="5"/>
      <c r="N53" s="5"/>
    </row>
    <row r="54" spans="3:14" ht="13.5">
      <c r="C54" s="3"/>
      <c r="D54" s="3"/>
      <c r="H54" s="5"/>
      <c r="K54" s="5"/>
      <c r="N54" s="5"/>
    </row>
    <row r="55" spans="3:14" ht="13.5">
      <c r="C55" s="3"/>
      <c r="D55" s="3"/>
      <c r="H55" s="5"/>
      <c r="K55" s="5"/>
      <c r="N55" s="5"/>
    </row>
    <row r="56" spans="3:14" ht="13.5">
      <c r="C56" s="3"/>
      <c r="D56" s="3"/>
      <c r="H56" s="5"/>
      <c r="K56" s="5"/>
      <c r="N56" s="5"/>
    </row>
    <row r="57" spans="3:14" ht="13.5">
      <c r="C57" s="3"/>
      <c r="D57" s="3"/>
      <c r="H57" s="5"/>
      <c r="K57" s="5"/>
      <c r="N57" s="5"/>
    </row>
    <row r="58" spans="3:14" ht="13.5">
      <c r="C58" s="3"/>
      <c r="D58" s="3"/>
      <c r="H58" s="5"/>
      <c r="K58" s="5"/>
      <c r="N58" s="5"/>
    </row>
    <row r="59" spans="3:14" ht="13.5">
      <c r="C59" s="3"/>
      <c r="D59" s="3"/>
      <c r="H59" s="5"/>
      <c r="K59" s="5"/>
      <c r="N59" s="5"/>
    </row>
    <row r="60" spans="3:14" ht="13.5">
      <c r="C60" s="3"/>
      <c r="D60" s="3"/>
      <c r="H60" s="5"/>
      <c r="K60" s="5"/>
      <c r="N60" s="5"/>
    </row>
    <row r="61" spans="3:14" ht="13.5">
      <c r="C61" s="3"/>
      <c r="D61" s="3"/>
      <c r="H61" s="5"/>
      <c r="K61" s="5"/>
      <c r="N61" s="5"/>
    </row>
    <row r="62" spans="3:14" ht="13.5">
      <c r="C62" s="3"/>
      <c r="D62" s="3"/>
      <c r="H62" s="5"/>
      <c r="K62" s="5"/>
      <c r="N62" s="5"/>
    </row>
    <row r="63" spans="3:14" ht="13.5">
      <c r="C63" s="3"/>
      <c r="D63" s="3"/>
      <c r="H63" s="5"/>
      <c r="K63" s="5"/>
      <c r="N63" s="5"/>
    </row>
    <row r="64" spans="3:14" ht="13.5">
      <c r="C64" s="3"/>
      <c r="D64" s="3"/>
      <c r="H64" s="5"/>
      <c r="K64" s="5"/>
      <c r="N64" s="5"/>
    </row>
    <row r="65" spans="3:14" ht="13.5">
      <c r="C65" s="3"/>
      <c r="D65" s="3"/>
      <c r="H65" s="5"/>
      <c r="K65" s="5"/>
      <c r="N65" s="5"/>
    </row>
    <row r="66" spans="3:14" ht="13.5">
      <c r="C66" s="3"/>
      <c r="D66" s="3"/>
      <c r="H66" s="5"/>
      <c r="K66" s="5"/>
      <c r="N66" s="5"/>
    </row>
    <row r="67" spans="3:14" ht="13.5">
      <c r="C67" s="3"/>
      <c r="D67" s="3"/>
      <c r="H67" s="5"/>
      <c r="K67" s="5"/>
      <c r="N67" s="5"/>
    </row>
    <row r="68" spans="3:14" ht="13.5">
      <c r="C68" s="3"/>
      <c r="D68" s="3"/>
      <c r="H68" s="5"/>
      <c r="K68" s="5"/>
      <c r="N68" s="5"/>
    </row>
    <row r="69" spans="3:14" ht="13.5">
      <c r="C69" s="3"/>
      <c r="D69" s="3"/>
      <c r="H69" s="5"/>
      <c r="K69" s="5"/>
      <c r="N69" s="5"/>
    </row>
    <row r="70" spans="3:14" ht="13.5">
      <c r="C70" s="3"/>
      <c r="D70" s="3"/>
      <c r="H70" s="5"/>
      <c r="K70" s="5"/>
      <c r="N70" s="5"/>
    </row>
    <row r="71" spans="3:14" ht="13.5">
      <c r="C71" s="3"/>
      <c r="D71" s="3"/>
      <c r="H71" s="5"/>
      <c r="K71" s="5"/>
      <c r="N71" s="5"/>
    </row>
    <row r="72" spans="3:14" ht="13.5">
      <c r="C72" s="3"/>
      <c r="D72" s="3"/>
      <c r="H72" s="5"/>
      <c r="K72" s="5"/>
      <c r="N72" s="5"/>
    </row>
    <row r="73" spans="3:14" ht="13.5">
      <c r="C73" s="3"/>
      <c r="D73" s="3"/>
      <c r="H73" s="5"/>
      <c r="K73" s="5"/>
      <c r="N73" s="5"/>
    </row>
    <row r="74" spans="3:14" ht="13.5">
      <c r="C74" s="3"/>
      <c r="D74" s="3"/>
      <c r="H74" s="5"/>
      <c r="K74" s="5"/>
      <c r="N74" s="5"/>
    </row>
    <row r="75" spans="3:14" ht="13.5">
      <c r="C75" s="3"/>
      <c r="D75" s="3"/>
      <c r="H75" s="5"/>
      <c r="K75" s="5"/>
      <c r="N75" s="5"/>
    </row>
    <row r="76" spans="3:14" ht="13.5">
      <c r="C76" s="3"/>
      <c r="D76" s="3"/>
      <c r="H76" s="5"/>
      <c r="K76" s="5"/>
      <c r="N76" s="5"/>
    </row>
    <row r="77" spans="3:14" ht="13.5">
      <c r="C77" s="3"/>
      <c r="D77" s="3"/>
      <c r="H77" s="5"/>
      <c r="K77" s="5"/>
      <c r="N77" s="5"/>
    </row>
    <row r="78" spans="3:14" ht="13.5">
      <c r="C78" s="3"/>
      <c r="D78" s="3"/>
      <c r="H78" s="5"/>
      <c r="K78" s="5"/>
      <c r="N78" s="5"/>
    </row>
    <row r="79" spans="3:14" ht="13.5">
      <c r="C79" s="3"/>
      <c r="D79" s="3"/>
      <c r="H79" s="5"/>
      <c r="K79" s="5"/>
      <c r="N79" s="5"/>
    </row>
    <row r="80" spans="3:14" ht="13.5">
      <c r="C80" s="3"/>
      <c r="D80" s="3"/>
      <c r="H80" s="5"/>
      <c r="K80" s="5"/>
      <c r="N80" s="5"/>
    </row>
    <row r="81" spans="3:14" ht="13.5">
      <c r="C81" s="3"/>
      <c r="D81" s="3"/>
      <c r="H81" s="5"/>
      <c r="K81" s="5"/>
      <c r="N81" s="5"/>
    </row>
  </sheetData>
  <sheetProtection/>
  <printOptions/>
  <pageMargins left="0.75" right="0.75" top="1" bottom="1" header="0.512" footer="0.512"/>
  <pageSetup fitToHeight="1" fitToWidth="1" orientation="landscape" paperSize="9" scale="67" r:id="rId1"/>
  <headerFooter alignWithMargins="0">
    <oddHeader>&amp;L&amp;A&amp;CＲＣ断面照査の計算プログラム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81"/>
  <sheetViews>
    <sheetView zoomScalePageLayoutView="0" workbookViewId="0" topLeftCell="A1">
      <selection activeCell="B50" sqref="B50"/>
    </sheetView>
  </sheetViews>
  <sheetFormatPr defaultColWidth="9.00390625" defaultRowHeight="13.5"/>
  <cols>
    <col min="3" max="3" width="11.00390625" style="0" customWidth="1"/>
  </cols>
  <sheetData>
    <row r="1" spans="1:2" ht="13.5">
      <c r="A1" s="3" t="s">
        <v>17</v>
      </c>
      <c r="B1">
        <v>24</v>
      </c>
    </row>
    <row r="2" spans="1:22" ht="67.5">
      <c r="A2" s="3" t="s">
        <v>10</v>
      </c>
      <c r="B2" s="3" t="s">
        <v>11</v>
      </c>
      <c r="C2" s="3" t="s">
        <v>40</v>
      </c>
      <c r="D2" s="3" t="s">
        <v>41</v>
      </c>
      <c r="E2" s="4" t="s">
        <v>16</v>
      </c>
      <c r="F2" s="4" t="s">
        <v>12</v>
      </c>
      <c r="G2" s="4" t="s">
        <v>38</v>
      </c>
      <c r="H2" s="4" t="s">
        <v>126</v>
      </c>
      <c r="I2" s="4" t="s">
        <v>127</v>
      </c>
      <c r="J2" s="4" t="s">
        <v>128</v>
      </c>
      <c r="K2" s="4" t="s">
        <v>129</v>
      </c>
      <c r="L2" s="4" t="s">
        <v>130</v>
      </c>
      <c r="M2" s="4" t="s">
        <v>131</v>
      </c>
      <c r="N2" s="4" t="s">
        <v>132</v>
      </c>
      <c r="O2" s="4" t="s">
        <v>133</v>
      </c>
      <c r="P2" s="4" t="s">
        <v>134</v>
      </c>
      <c r="Q2" s="4" t="s">
        <v>135</v>
      </c>
      <c r="R2" s="4" t="s">
        <v>136</v>
      </c>
      <c r="S2" s="4" t="s">
        <v>137</v>
      </c>
      <c r="T2" s="4" t="s">
        <v>13</v>
      </c>
      <c r="U2" s="4" t="s">
        <v>14</v>
      </c>
      <c r="V2" s="4" t="s">
        <v>15</v>
      </c>
    </row>
    <row r="3" spans="1:22" ht="13.5">
      <c r="A3">
        <v>1</v>
      </c>
      <c r="B3" s="3">
        <v>113</v>
      </c>
      <c r="C3" s="3" t="s">
        <v>43</v>
      </c>
      <c r="D3" s="3">
        <v>113</v>
      </c>
      <c r="E3" s="3">
        <v>48.148</v>
      </c>
      <c r="F3" s="3">
        <v>-26.877</v>
      </c>
      <c r="G3" s="10">
        <v>-14.116</v>
      </c>
      <c r="H3">
        <v>121.40419257723218</v>
      </c>
      <c r="I3">
        <v>0.057863551023147726</v>
      </c>
      <c r="J3">
        <v>6.048712770151042</v>
      </c>
      <c r="K3">
        <v>108.3910517233732</v>
      </c>
      <c r="L3">
        <v>0.011812951423311211</v>
      </c>
      <c r="M3">
        <v>8.016445623342259</v>
      </c>
      <c r="N3">
        <v>24.3962228832534</v>
      </c>
      <c r="O3">
        <v>0.0004518535408435279</v>
      </c>
      <c r="P3">
        <v>14.108832620103003</v>
      </c>
      <c r="Q3">
        <v>2015.595323117419</v>
      </c>
      <c r="R3">
        <v>261.8672655007367</v>
      </c>
      <c r="S3">
        <v>15.275142314990513</v>
      </c>
      <c r="T3">
        <v>1</v>
      </c>
      <c r="U3">
        <v>1</v>
      </c>
      <c r="V3">
        <v>2</v>
      </c>
    </row>
    <row r="4" spans="1:22" ht="13.5">
      <c r="A4">
        <f>A3+1</f>
        <v>2</v>
      </c>
      <c r="B4" s="3">
        <v>120</v>
      </c>
      <c r="C4" s="3" t="s">
        <v>43</v>
      </c>
      <c r="D4" s="3">
        <v>120</v>
      </c>
      <c r="E4" s="3">
        <v>19.861</v>
      </c>
      <c r="F4" s="3">
        <v>-20.904</v>
      </c>
      <c r="G4" s="10">
        <v>-28.336</v>
      </c>
      <c r="H4">
        <v>121.91510872215407</v>
      </c>
      <c r="I4">
        <v>0.05771477007127184</v>
      </c>
      <c r="J4">
        <v>6.064305542026518</v>
      </c>
      <c r="K4">
        <v>109.14440280033443</v>
      </c>
      <c r="L4">
        <v>0.011841881100266259</v>
      </c>
      <c r="M4">
        <v>8.053050397878069</v>
      </c>
      <c r="N4">
        <v>24.688996734051575</v>
      </c>
      <c r="O4">
        <v>0.0004572761385047569</v>
      </c>
      <c r="P4">
        <v>14.29727763136075</v>
      </c>
      <c r="Q4">
        <v>2015.595323117419</v>
      </c>
      <c r="R4">
        <v>261.8672655007367</v>
      </c>
      <c r="S4">
        <v>15.275142314990513</v>
      </c>
      <c r="T4">
        <v>1</v>
      </c>
      <c r="U4">
        <v>1</v>
      </c>
      <c r="V4">
        <v>2</v>
      </c>
    </row>
    <row r="5" spans="1:22" ht="13.5">
      <c r="A5">
        <f>A4+1</f>
        <v>3</v>
      </c>
      <c r="B5" s="3">
        <v>123</v>
      </c>
      <c r="C5" s="3" t="s">
        <v>43</v>
      </c>
      <c r="D5" s="3">
        <v>123</v>
      </c>
      <c r="E5" s="3">
        <v>-37.962</v>
      </c>
      <c r="F5" s="3">
        <v>-14.134</v>
      </c>
      <c r="G5" s="10">
        <v>-42.082</v>
      </c>
      <c r="H5">
        <v>-142.38907183679265</v>
      </c>
      <c r="I5">
        <v>-0.057406550995392186</v>
      </c>
      <c r="J5">
        <v>6.096865147465369</v>
      </c>
      <c r="K5">
        <v>-133.08066489742905</v>
      </c>
      <c r="L5">
        <v>-0.012636153613089016</v>
      </c>
      <c r="M5">
        <v>8.992572944297184</v>
      </c>
      <c r="N5">
        <v>-25.069547784689213</v>
      </c>
      <c r="O5">
        <v>-0.0004736151297945992</v>
      </c>
      <c r="P5">
        <v>14.838997327096143</v>
      </c>
      <c r="Q5">
        <v>1485.6569832774196</v>
      </c>
      <c r="R5">
        <v>244.74244488154713</v>
      </c>
      <c r="S5">
        <v>15.275142314990513</v>
      </c>
      <c r="T5">
        <v>1</v>
      </c>
      <c r="U5">
        <v>1</v>
      </c>
      <c r="V5">
        <v>2</v>
      </c>
    </row>
    <row r="6" spans="1:22" ht="13.5">
      <c r="A6">
        <f>A5+1</f>
        <v>4</v>
      </c>
      <c r="B6" s="3">
        <v>33</v>
      </c>
      <c r="C6" s="3" t="s">
        <v>43</v>
      </c>
      <c r="D6" s="3">
        <v>33</v>
      </c>
      <c r="E6" s="3">
        <v>-8.986</v>
      </c>
      <c r="F6" s="3">
        <v>-14.03</v>
      </c>
      <c r="G6" s="10">
        <v>10.409</v>
      </c>
      <c r="H6">
        <v>-142.39874112021536</v>
      </c>
      <c r="I6">
        <v>-0.0574022670761273</v>
      </c>
      <c r="J6">
        <v>6.097320155244521</v>
      </c>
      <c r="K6">
        <v>-133.07261493760075</v>
      </c>
      <c r="L6">
        <v>-0.012636153613089016</v>
      </c>
      <c r="M6">
        <v>8.992572944297184</v>
      </c>
      <c r="N6">
        <v>-25.074772155500657</v>
      </c>
      <c r="O6">
        <v>-0.0004737138288649299</v>
      </c>
      <c r="P6">
        <v>14.842156147417436</v>
      </c>
      <c r="Q6">
        <v>1485.6569832774196</v>
      </c>
      <c r="R6">
        <v>244.74244488154713</v>
      </c>
      <c r="S6">
        <v>15.275142314990513</v>
      </c>
      <c r="T6">
        <v>1</v>
      </c>
      <c r="U6">
        <v>1</v>
      </c>
      <c r="V6">
        <v>2</v>
      </c>
    </row>
    <row r="7" spans="1:22" ht="13.5">
      <c r="A7">
        <f>A6+1</f>
        <v>5</v>
      </c>
      <c r="B7" s="3">
        <v>31</v>
      </c>
      <c r="C7" s="3" t="s">
        <v>43</v>
      </c>
      <c r="D7" s="3">
        <v>31</v>
      </c>
      <c r="E7" s="3">
        <v>-5.016</v>
      </c>
      <c r="F7" s="3">
        <v>-7.261</v>
      </c>
      <c r="G7" s="10">
        <v>-5.707</v>
      </c>
      <c r="H7">
        <v>-143.58727396742472</v>
      </c>
      <c r="I7">
        <v>-0.05492690424871006</v>
      </c>
      <c r="J7">
        <v>6.372104978194173</v>
      </c>
      <c r="K7">
        <v>-133.2397390743807</v>
      </c>
      <c r="L7">
        <v>-0.012494663520952787</v>
      </c>
      <c r="M7">
        <v>8.833952254642009</v>
      </c>
      <c r="N7">
        <v>-25.61941239104775</v>
      </c>
      <c r="O7">
        <v>-0.00047450879009520324</v>
      </c>
      <c r="P7">
        <v>14.86755061523103</v>
      </c>
      <c r="Q7">
        <v>1766.7620962374194</v>
      </c>
      <c r="R7">
        <v>264.7797341420324</v>
      </c>
      <c r="S7">
        <v>15.275142314990513</v>
      </c>
      <c r="T7">
        <v>1</v>
      </c>
      <c r="U7">
        <v>1</v>
      </c>
      <c r="V7">
        <v>2</v>
      </c>
    </row>
    <row r="8" spans="1:22" ht="13.5">
      <c r="A8">
        <f>A7+1</f>
        <v>6</v>
      </c>
      <c r="B8" s="3">
        <v>2</v>
      </c>
      <c r="C8" s="3" t="s">
        <v>43</v>
      </c>
      <c r="D8" s="3">
        <v>2</v>
      </c>
      <c r="E8" s="3">
        <v>-24.245</v>
      </c>
      <c r="F8" s="3">
        <v>-1.288</v>
      </c>
      <c r="G8" s="10">
        <v>-19.927</v>
      </c>
      <c r="H8">
        <v>-144.10921467111913</v>
      </c>
      <c r="I8">
        <v>-0.05476395106961873</v>
      </c>
      <c r="J8">
        <v>6.391065530590773</v>
      </c>
      <c r="K8">
        <v>-133.6398477236916</v>
      </c>
      <c r="L8">
        <v>-0.01251622463142898</v>
      </c>
      <c r="M8">
        <v>8.858355437665882</v>
      </c>
      <c r="N8">
        <v>-25.91520761854076</v>
      </c>
      <c r="O8">
        <v>-0.0004799873480484954</v>
      </c>
      <c r="P8">
        <v>15.04027183646068</v>
      </c>
      <c r="Q8">
        <v>1766.7620962374194</v>
      </c>
      <c r="R8">
        <v>264.7797341420324</v>
      </c>
      <c r="S8">
        <v>15.275142314990513</v>
      </c>
      <c r="T8">
        <v>1</v>
      </c>
      <c r="U8">
        <v>1</v>
      </c>
      <c r="V8">
        <v>2</v>
      </c>
    </row>
    <row r="9" spans="1:22" ht="13.5">
      <c r="A9">
        <f aca="true" t="shared" si="0" ref="A9:A26">A8+1</f>
        <v>7</v>
      </c>
      <c r="B9" s="3">
        <v>47</v>
      </c>
      <c r="C9" s="3" t="s">
        <v>44</v>
      </c>
      <c r="D9" s="3">
        <v>47</v>
      </c>
      <c r="E9">
        <v>43.579</v>
      </c>
      <c r="F9">
        <v>-6.307</v>
      </c>
      <c r="G9">
        <v>-29.792</v>
      </c>
      <c r="H9">
        <v>94.66871255329724</v>
      </c>
      <c r="I9">
        <v>0.06747258076977511</v>
      </c>
      <c r="J9">
        <v>5.187292319442231</v>
      </c>
      <c r="K9">
        <v>72.16105133482743</v>
      </c>
      <c r="L9">
        <v>0.008257722007722023</v>
      </c>
      <c r="M9">
        <v>6.565517241379355</v>
      </c>
      <c r="N9">
        <v>37.31245663330949</v>
      </c>
      <c r="O9">
        <v>0.0004150819684309075</v>
      </c>
      <c r="P9">
        <v>17.052430822610624</v>
      </c>
      <c r="Q9">
        <v>3091.543661883871</v>
      </c>
      <c r="R9">
        <v>355.4138009361642</v>
      </c>
      <c r="S9">
        <v>18.595825426944973</v>
      </c>
      <c r="T9">
        <v>1</v>
      </c>
      <c r="U9">
        <v>1</v>
      </c>
      <c r="V9">
        <v>2</v>
      </c>
    </row>
    <row r="10" spans="1:22" ht="13.5">
      <c r="A10">
        <f t="shared" si="0"/>
        <v>8</v>
      </c>
      <c r="B10" s="3">
        <v>54</v>
      </c>
      <c r="C10" s="3" t="s">
        <v>44</v>
      </c>
      <c r="D10" s="3">
        <v>54</v>
      </c>
      <c r="E10">
        <v>7.371</v>
      </c>
      <c r="F10">
        <v>3.769</v>
      </c>
      <c r="G10">
        <v>-31.228</v>
      </c>
      <c r="H10">
        <v>95.77708535192129</v>
      </c>
      <c r="I10">
        <v>0.06720962495662888</v>
      </c>
      <c r="J10">
        <v>5.207587458282335</v>
      </c>
      <c r="K10">
        <v>73.78905716106544</v>
      </c>
      <c r="L10">
        <v>0.008292201014017316</v>
      </c>
      <c r="M10">
        <v>6.65464190981437</v>
      </c>
      <c r="N10">
        <v>37.89337850636169</v>
      </c>
      <c r="O10">
        <v>0.0004215444267177147</v>
      </c>
      <c r="P10">
        <v>17.327574816475202</v>
      </c>
      <c r="Q10">
        <v>3091.543661883871</v>
      </c>
      <c r="R10">
        <v>355.4138009361642</v>
      </c>
      <c r="S10">
        <v>18.595825426944973</v>
      </c>
      <c r="T10">
        <v>1</v>
      </c>
      <c r="U10">
        <v>1</v>
      </c>
      <c r="V10">
        <v>2</v>
      </c>
    </row>
    <row r="11" spans="1:22" ht="13.5">
      <c r="A11">
        <f t="shared" si="0"/>
        <v>9</v>
      </c>
      <c r="B11" s="3">
        <v>62</v>
      </c>
      <c r="C11" s="3" t="s">
        <v>44</v>
      </c>
      <c r="D11" s="3">
        <v>62</v>
      </c>
      <c r="E11">
        <v>-37.789</v>
      </c>
      <c r="F11">
        <v>19.204</v>
      </c>
      <c r="G11">
        <v>-17.732</v>
      </c>
      <c r="H11">
        <v>-184.48545140463025</v>
      </c>
      <c r="I11">
        <v>-0.061026516702808856</v>
      </c>
      <c r="J11">
        <v>5.735211821190027</v>
      </c>
      <c r="K11">
        <v>-171.19444336655118</v>
      </c>
      <c r="L11">
        <v>-0.009617346938775563</v>
      </c>
      <c r="M11">
        <v>9.595755968169861</v>
      </c>
      <c r="N11">
        <v>-40.018663961468036</v>
      </c>
      <c r="O11">
        <v>-0.00044518713882463066</v>
      </c>
      <c r="P11">
        <v>18.26611060155699</v>
      </c>
      <c r="Q11">
        <v>2280.500209083871</v>
      </c>
      <c r="R11">
        <v>370.15208152553197</v>
      </c>
      <c r="S11">
        <v>18.595825426944973</v>
      </c>
      <c r="T11">
        <v>1</v>
      </c>
      <c r="U11">
        <v>1</v>
      </c>
      <c r="V11">
        <v>2</v>
      </c>
    </row>
    <row r="12" spans="1:22" ht="13.5">
      <c r="A12">
        <f t="shared" si="0"/>
        <v>10</v>
      </c>
      <c r="B12" s="3">
        <v>68</v>
      </c>
      <c r="C12" s="3" t="s">
        <v>44</v>
      </c>
      <c r="D12" s="3">
        <v>68</v>
      </c>
      <c r="E12">
        <v>-49.085</v>
      </c>
      <c r="F12">
        <v>30.137</v>
      </c>
      <c r="G12">
        <v>-5.501</v>
      </c>
      <c r="H12">
        <v>-185.79623335471533</v>
      </c>
      <c r="I12">
        <v>-0.06058567667338665</v>
      </c>
      <c r="J12">
        <v>5.776942987479148</v>
      </c>
      <c r="K12">
        <v>-172.44411205189346</v>
      </c>
      <c r="L12">
        <v>-0.009648496240601556</v>
      </c>
      <c r="M12">
        <v>9.655172413793203</v>
      </c>
      <c r="N12">
        <v>-40.66907379623176</v>
      </c>
      <c r="O12">
        <v>-0.00045242261509342</v>
      </c>
      <c r="P12">
        <v>18.53373130748032</v>
      </c>
      <c r="Q12">
        <v>2280.500209083871</v>
      </c>
      <c r="R12">
        <v>370.15208152553197</v>
      </c>
      <c r="S12">
        <v>18.595825426944973</v>
      </c>
      <c r="T12">
        <v>1</v>
      </c>
      <c r="U12">
        <v>1</v>
      </c>
      <c r="V12">
        <v>2</v>
      </c>
    </row>
    <row r="13" spans="1:22" ht="13.5">
      <c r="A13">
        <f t="shared" si="0"/>
        <v>11</v>
      </c>
      <c r="B13" s="3">
        <v>91</v>
      </c>
      <c r="C13" s="3" t="s">
        <v>45</v>
      </c>
      <c r="D13" s="3">
        <v>91</v>
      </c>
      <c r="E13">
        <v>37.404</v>
      </c>
      <c r="F13">
        <v>60.935</v>
      </c>
      <c r="G13">
        <v>-3.674</v>
      </c>
      <c r="H13">
        <v>140.0855531990461</v>
      </c>
      <c r="I13">
        <v>0.06503405501639498</v>
      </c>
      <c r="J13">
        <v>5.381795736276411</v>
      </c>
      <c r="K13">
        <v>131.66975821409494</v>
      </c>
      <c r="L13">
        <v>0.013128910400188962</v>
      </c>
      <c r="M13">
        <v>8.018302387267992</v>
      </c>
      <c r="N13">
        <v>26.75932328040925</v>
      </c>
      <c r="O13">
        <v>0.0006152149321734127</v>
      </c>
      <c r="P13">
        <v>14.890878531861139</v>
      </c>
      <c r="Q13">
        <v>2062.481129032258</v>
      </c>
      <c r="R13">
        <v>265.79298409988934</v>
      </c>
      <c r="S13">
        <v>14.278937381404175</v>
      </c>
      <c r="T13">
        <v>1</v>
      </c>
      <c r="U13">
        <v>1</v>
      </c>
      <c r="V13">
        <v>2</v>
      </c>
    </row>
    <row r="14" spans="1:22" ht="13.5">
      <c r="A14">
        <f t="shared" si="0"/>
        <v>12</v>
      </c>
      <c r="B14" s="3">
        <v>97</v>
      </c>
      <c r="C14" s="3" t="s">
        <v>45</v>
      </c>
      <c r="D14" s="3">
        <v>97</v>
      </c>
      <c r="E14">
        <v>31.978</v>
      </c>
      <c r="F14">
        <v>66.723</v>
      </c>
      <c r="G14">
        <v>-12.429</v>
      </c>
      <c r="H14">
        <v>140.56956614591678</v>
      </c>
      <c r="I14">
        <v>0.0648604200143817</v>
      </c>
      <c r="J14">
        <v>5.396203106954802</v>
      </c>
      <c r="K14">
        <v>132.1187537792478</v>
      </c>
      <c r="L14">
        <v>0.01315116279069776</v>
      </c>
      <c r="M14">
        <v>8.041114058355525</v>
      </c>
      <c r="N14">
        <v>27.021197212124257</v>
      </c>
      <c r="O14">
        <v>0.000621235590896721</v>
      </c>
      <c r="P14">
        <v>15.00823318582344</v>
      </c>
      <c r="Q14">
        <v>2062.481129032258</v>
      </c>
      <c r="R14">
        <v>265.79298409988934</v>
      </c>
      <c r="S14">
        <v>14.278937381404175</v>
      </c>
      <c r="T14">
        <v>1</v>
      </c>
      <c r="U14">
        <v>1</v>
      </c>
      <c r="V14">
        <v>2</v>
      </c>
    </row>
    <row r="15" spans="1:22" ht="13.5">
      <c r="A15">
        <f t="shared" si="0"/>
        <v>13</v>
      </c>
      <c r="B15" s="3">
        <v>107</v>
      </c>
      <c r="C15" s="3" t="s">
        <v>45</v>
      </c>
      <c r="D15" s="3">
        <v>107</v>
      </c>
      <c r="E15">
        <v>-23.609</v>
      </c>
      <c r="F15">
        <v>81.276</v>
      </c>
      <c r="G15">
        <v>-43.001</v>
      </c>
      <c r="H15">
        <v>-141.78574658643856</v>
      </c>
      <c r="I15">
        <v>-0.06442532128974747</v>
      </c>
      <c r="J15">
        <v>5.432646558732775</v>
      </c>
      <c r="K15">
        <v>-133.2465668199724</v>
      </c>
      <c r="L15">
        <v>-0.013207125185551796</v>
      </c>
      <c r="M15">
        <v>8.09814323607436</v>
      </c>
      <c r="N15">
        <v>-27.679637317212062</v>
      </c>
      <c r="O15">
        <v>-0.0006363735740342996</v>
      </c>
      <c r="P15">
        <v>15.293491988560897</v>
      </c>
      <c r="Q15">
        <v>2062.481129032258</v>
      </c>
      <c r="R15">
        <v>265.79298409988934</v>
      </c>
      <c r="S15">
        <v>14.278937381404175</v>
      </c>
      <c r="T15">
        <v>1</v>
      </c>
      <c r="U15">
        <v>1</v>
      </c>
      <c r="V15">
        <v>2</v>
      </c>
    </row>
    <row r="16" spans="1:22" ht="13.5">
      <c r="A16">
        <f t="shared" si="0"/>
        <v>14</v>
      </c>
      <c r="B16" s="3">
        <v>112</v>
      </c>
      <c r="C16" s="3" t="s">
        <v>45</v>
      </c>
      <c r="D16" s="3">
        <v>112</v>
      </c>
      <c r="E16">
        <v>-74.555</v>
      </c>
      <c r="F16">
        <v>87.726</v>
      </c>
      <c r="G16">
        <v>-61.874</v>
      </c>
      <c r="H16">
        <v>-142.3243966479228</v>
      </c>
      <c r="I16">
        <v>-0.06423316125860613</v>
      </c>
      <c r="J16">
        <v>5.448898873136281</v>
      </c>
      <c r="K16">
        <v>-134.1139194582492</v>
      </c>
      <c r="L16">
        <v>-0.0132409318199858</v>
      </c>
      <c r="M16">
        <v>8.13236074270566</v>
      </c>
      <c r="N16">
        <v>-27.97146296675622</v>
      </c>
      <c r="O16">
        <v>-0.0006430828429985943</v>
      </c>
      <c r="P16">
        <v>15.415625725662615</v>
      </c>
      <c r="Q16">
        <v>2062.481129032258</v>
      </c>
      <c r="R16">
        <v>265.79298409988934</v>
      </c>
      <c r="S16">
        <v>14.278937381404175</v>
      </c>
      <c r="T16">
        <v>1</v>
      </c>
      <c r="U16">
        <v>1</v>
      </c>
      <c r="V16">
        <v>2</v>
      </c>
    </row>
    <row r="17" spans="1:22" ht="13.5">
      <c r="A17">
        <f t="shared" si="0"/>
        <v>15</v>
      </c>
      <c r="B17" s="3">
        <v>69</v>
      </c>
      <c r="C17" s="3" t="s">
        <v>25</v>
      </c>
      <c r="D17" s="3">
        <v>69</v>
      </c>
      <c r="E17">
        <v>31.147</v>
      </c>
      <c r="F17">
        <v>25.366</v>
      </c>
      <c r="G17">
        <v>-1.628</v>
      </c>
      <c r="H17">
        <v>185.22437831296526</v>
      </c>
      <c r="I17">
        <v>0.06077761921442127</v>
      </c>
      <c r="J17">
        <v>5.758698753322543</v>
      </c>
      <c r="K17">
        <v>171.74623378528267</v>
      </c>
      <c r="L17">
        <v>0.009632896408361295</v>
      </c>
      <c r="M17">
        <v>9.625464190981532</v>
      </c>
      <c r="N17">
        <v>40.385244534212376</v>
      </c>
      <c r="O17">
        <v>0.000449265159932129</v>
      </c>
      <c r="P17">
        <v>18.418005652105094</v>
      </c>
      <c r="Q17">
        <v>2280.500209083871</v>
      </c>
      <c r="R17">
        <v>370.15208152553197</v>
      </c>
      <c r="S17">
        <v>18.595825426944973</v>
      </c>
      <c r="T17">
        <v>1</v>
      </c>
      <c r="U17">
        <v>1</v>
      </c>
      <c r="V17">
        <v>2</v>
      </c>
    </row>
    <row r="18" spans="1:22" ht="13.5">
      <c r="A18">
        <f t="shared" si="0"/>
        <v>16</v>
      </c>
      <c r="B18" s="3">
        <v>75</v>
      </c>
      <c r="C18" s="3" t="s">
        <v>25</v>
      </c>
      <c r="D18" s="3">
        <v>75</v>
      </c>
      <c r="E18">
        <v>27.014</v>
      </c>
      <c r="F18">
        <v>33.727</v>
      </c>
      <c r="G18">
        <v>-13.064</v>
      </c>
      <c r="H18">
        <v>186.2263765758866</v>
      </c>
      <c r="I18">
        <v>0.06044168925433541</v>
      </c>
      <c r="J18">
        <v>5.790705129488003</v>
      </c>
      <c r="K18">
        <v>172.67139640101212</v>
      </c>
      <c r="L18">
        <v>0.00965631511924062</v>
      </c>
      <c r="M18">
        <v>9.67002652519904</v>
      </c>
      <c r="N18">
        <v>40.88264475633435</v>
      </c>
      <c r="O18">
        <v>0.00045479848263251763</v>
      </c>
      <c r="P18">
        <v>18.619751104754418</v>
      </c>
      <c r="Q18">
        <v>2280.500209083871</v>
      </c>
      <c r="R18">
        <v>370.15208152553197</v>
      </c>
      <c r="S18">
        <v>18.595825426944973</v>
      </c>
      <c r="T18">
        <v>1</v>
      </c>
      <c r="U18">
        <v>1</v>
      </c>
      <c r="V18">
        <v>2</v>
      </c>
    </row>
    <row r="19" spans="1:22" ht="13.5">
      <c r="A19">
        <f t="shared" si="0"/>
        <v>17</v>
      </c>
      <c r="B19" s="3">
        <v>84</v>
      </c>
      <c r="C19" s="3" t="s">
        <v>25</v>
      </c>
      <c r="D19" s="3">
        <v>84</v>
      </c>
      <c r="E19">
        <v>-29.55</v>
      </c>
      <c r="F19">
        <v>50.877</v>
      </c>
      <c r="G19">
        <v>-32.062</v>
      </c>
      <c r="H19">
        <v>-100.95807852896445</v>
      </c>
      <c r="I19">
        <v>-0.06598823249988695</v>
      </c>
      <c r="J19">
        <v>5.303975977847257</v>
      </c>
      <c r="K19">
        <v>-79.93971363572484</v>
      </c>
      <c r="L19">
        <v>-0.008433045192599353</v>
      </c>
      <c r="M19">
        <v>7.011140583554429</v>
      </c>
      <c r="N19">
        <v>-40.60934392872588</v>
      </c>
      <c r="O19">
        <v>-0.0004517581509113344</v>
      </c>
      <c r="P19">
        <v>18.50951205269387</v>
      </c>
      <c r="Q19">
        <v>3091.543661883871</v>
      </c>
      <c r="R19">
        <v>355.4138009361642</v>
      </c>
      <c r="S19">
        <v>18.595825426944973</v>
      </c>
      <c r="T19">
        <v>1</v>
      </c>
      <c r="U19">
        <v>1</v>
      </c>
      <c r="V19">
        <v>2</v>
      </c>
    </row>
    <row r="20" spans="1:22" ht="13.5">
      <c r="A20">
        <f t="shared" si="0"/>
        <v>18</v>
      </c>
      <c r="B20" s="3">
        <v>90</v>
      </c>
      <c r="C20" s="3" t="s">
        <v>25</v>
      </c>
      <c r="D20" s="3">
        <v>90</v>
      </c>
      <c r="E20">
        <v>-21.669</v>
      </c>
      <c r="F20">
        <v>59.452</v>
      </c>
      <c r="G20">
        <v>25.725</v>
      </c>
      <c r="H20">
        <v>-101.90096664724821</v>
      </c>
      <c r="I20">
        <v>-0.06576733650710397</v>
      </c>
      <c r="J20">
        <v>5.3217907032344876</v>
      </c>
      <c r="K20">
        <v>-80.94503508034889</v>
      </c>
      <c r="L20">
        <v>-0.008456985704146831</v>
      </c>
      <c r="M20">
        <v>7.070557029177772</v>
      </c>
      <c r="N20">
        <v>-41.1037271225947</v>
      </c>
      <c r="O20">
        <v>-0.00045725791071774284</v>
      </c>
      <c r="P20">
        <v>18.707854652515266</v>
      </c>
      <c r="Q20">
        <v>3091.543661883871</v>
      </c>
      <c r="R20">
        <v>355.4138009361642</v>
      </c>
      <c r="S20">
        <v>18.595825426944973</v>
      </c>
      <c r="T20">
        <v>1</v>
      </c>
      <c r="U20">
        <v>1</v>
      </c>
      <c r="V20">
        <v>2</v>
      </c>
    </row>
    <row r="21" spans="1:22" ht="13.5">
      <c r="A21">
        <f t="shared" si="0"/>
        <v>19</v>
      </c>
      <c r="B21" s="3">
        <v>39</v>
      </c>
      <c r="C21" s="3" t="s">
        <v>24</v>
      </c>
      <c r="D21" s="3">
        <v>39</v>
      </c>
      <c r="E21">
        <v>40.983</v>
      </c>
      <c r="F21">
        <v>2.172</v>
      </c>
      <c r="G21">
        <v>-32.776</v>
      </c>
      <c r="H21">
        <v>217.902641212427</v>
      </c>
      <c r="I21">
        <v>0.05813327523279264</v>
      </c>
      <c r="J21">
        <v>6.0206482190868735</v>
      </c>
      <c r="K21">
        <v>200.90769219767054</v>
      </c>
      <c r="L21">
        <v>0.007735619392084611</v>
      </c>
      <c r="M21">
        <v>10.118832891246779</v>
      </c>
      <c r="N21">
        <v>51.48490151878644</v>
      </c>
      <c r="O21">
        <v>0.00037525750646889166</v>
      </c>
      <c r="P21">
        <v>20.147732652169516</v>
      </c>
      <c r="Q21">
        <v>3041.2520962374197</v>
      </c>
      <c r="R21">
        <v>509.6344691422774</v>
      </c>
      <c r="S21">
        <v>21.916508538899432</v>
      </c>
      <c r="T21">
        <v>1</v>
      </c>
      <c r="U21">
        <v>1</v>
      </c>
      <c r="V21">
        <v>2</v>
      </c>
    </row>
    <row r="22" spans="1:22" ht="13.5">
      <c r="A22">
        <f t="shared" si="0"/>
        <v>20</v>
      </c>
      <c r="B22" s="3">
        <v>45</v>
      </c>
      <c r="C22" s="3" t="s">
        <v>24</v>
      </c>
      <c r="D22" s="3">
        <v>45</v>
      </c>
      <c r="E22">
        <v>-13.877</v>
      </c>
      <c r="F22">
        <v>-7.616</v>
      </c>
      <c r="G22">
        <v>-21.459</v>
      </c>
      <c r="H22">
        <v>-183.60683165501783</v>
      </c>
      <c r="I22">
        <v>-0.06039982931708325</v>
      </c>
      <c r="J22">
        <v>5.794718361911121</v>
      </c>
      <c r="K22">
        <v>-164.82351448228385</v>
      </c>
      <c r="L22">
        <v>-0.00742869547792401</v>
      </c>
      <c r="M22">
        <v>9.173474801061086</v>
      </c>
      <c r="N22">
        <v>-50.359845922277735</v>
      </c>
      <c r="O22">
        <v>-0.0003670573245644806</v>
      </c>
      <c r="P22">
        <v>19.704226440543405</v>
      </c>
      <c r="Q22">
        <v>3290.0853231174187</v>
      </c>
      <c r="R22">
        <v>503.90723081743016</v>
      </c>
      <c r="S22">
        <v>21.916508538899432</v>
      </c>
      <c r="T22">
        <v>1</v>
      </c>
      <c r="U22">
        <v>1</v>
      </c>
      <c r="V22">
        <v>2</v>
      </c>
    </row>
    <row r="23" spans="1:22" ht="13.5">
      <c r="A23">
        <f t="shared" si="0"/>
        <v>21</v>
      </c>
      <c r="B23" s="3">
        <v>92</v>
      </c>
      <c r="C23" s="3" t="s">
        <v>24</v>
      </c>
      <c r="D23" s="3">
        <v>92</v>
      </c>
      <c r="E23">
        <v>-25.287</v>
      </c>
      <c r="F23">
        <v>-13.597</v>
      </c>
      <c r="G23">
        <v>-5.183</v>
      </c>
      <c r="H23">
        <v>-107.58565837601445</v>
      </c>
      <c r="I23">
        <v>-0.06766320157790358</v>
      </c>
      <c r="J23">
        <v>5.172678676710706</v>
      </c>
      <c r="K23">
        <v>-84.10533682581952</v>
      </c>
      <c r="L23">
        <v>-0.006794660312805484</v>
      </c>
      <c r="M23">
        <v>6.950132625994733</v>
      </c>
      <c r="N23">
        <v>-48.43051000556928</v>
      </c>
      <c r="O23">
        <v>-0.00036025516536523493</v>
      </c>
      <c r="P23">
        <v>19.321011719157514</v>
      </c>
      <c r="Q23">
        <v>3571.190436077419</v>
      </c>
      <c r="R23">
        <v>459.6422724623376</v>
      </c>
      <c r="S23">
        <v>21.916508538899432</v>
      </c>
      <c r="T23">
        <v>1</v>
      </c>
      <c r="U23">
        <v>1</v>
      </c>
      <c r="V23">
        <v>2</v>
      </c>
    </row>
    <row r="24" spans="1:22" ht="13.5">
      <c r="A24">
        <f t="shared" si="0"/>
        <v>22</v>
      </c>
      <c r="B24" s="3">
        <v>114</v>
      </c>
      <c r="C24" s="3" t="s">
        <v>24</v>
      </c>
      <c r="D24" s="3">
        <v>114</v>
      </c>
      <c r="E24">
        <v>57.902</v>
      </c>
      <c r="F24">
        <v>51.161</v>
      </c>
      <c r="G24">
        <v>-78.265</v>
      </c>
      <c r="H24">
        <v>223.93604651505427</v>
      </c>
      <c r="I24">
        <v>0.05974783754323948</v>
      </c>
      <c r="J24">
        <v>5.857952595300293</v>
      </c>
      <c r="K24">
        <v>208.53626333523036</v>
      </c>
      <c r="L24">
        <v>0.007929768270944779</v>
      </c>
      <c r="M24">
        <v>10.679045092838301</v>
      </c>
      <c r="N24">
        <v>54.34588338414097</v>
      </c>
      <c r="O24">
        <v>0.00040425725855916127</v>
      </c>
      <c r="P24">
        <v>21.571852613722626</v>
      </c>
      <c r="Q24">
        <v>2760.1469832774187</v>
      </c>
      <c r="R24">
        <v>478.60771816103306</v>
      </c>
      <c r="S24">
        <v>21.916508538899432</v>
      </c>
      <c r="T24">
        <v>1</v>
      </c>
      <c r="U24">
        <v>1</v>
      </c>
      <c r="V24">
        <v>2</v>
      </c>
    </row>
    <row r="25" spans="1:22" ht="13.5">
      <c r="A25">
        <f t="shared" si="0"/>
        <v>23</v>
      </c>
      <c r="B25" s="3">
        <v>133</v>
      </c>
      <c r="C25" s="3" t="s">
        <v>24</v>
      </c>
      <c r="D25" s="3">
        <v>133</v>
      </c>
      <c r="E25">
        <v>-38.625</v>
      </c>
      <c r="F25">
        <v>41.903</v>
      </c>
      <c r="G25">
        <v>-29.598</v>
      </c>
      <c r="H25">
        <v>-190.35800642547565</v>
      </c>
      <c r="I25">
        <v>-0.05920109895691032</v>
      </c>
      <c r="J25">
        <v>5.912052414005835</v>
      </c>
      <c r="K25">
        <v>-171.78580624770825</v>
      </c>
      <c r="L25">
        <v>-0.007528261016719719</v>
      </c>
      <c r="M25">
        <v>9.488594164456318</v>
      </c>
      <c r="N25">
        <v>-53.70610910915235</v>
      </c>
      <c r="O25">
        <v>-0.0003914472008670898</v>
      </c>
      <c r="P25">
        <v>20.968793936451966</v>
      </c>
      <c r="Q25">
        <v>3290.0853231174187</v>
      </c>
      <c r="R25">
        <v>503.90723081743016</v>
      </c>
      <c r="S25">
        <v>21.916508538899432</v>
      </c>
      <c r="T25">
        <v>1</v>
      </c>
      <c r="U25">
        <v>1</v>
      </c>
      <c r="V25">
        <v>2</v>
      </c>
    </row>
    <row r="26" spans="1:22" ht="13.5">
      <c r="A26">
        <f t="shared" si="0"/>
        <v>24</v>
      </c>
      <c r="B26" s="3">
        <v>131</v>
      </c>
      <c r="C26" s="3" t="s">
        <v>24</v>
      </c>
      <c r="D26" s="3">
        <v>131</v>
      </c>
      <c r="E26">
        <v>-32.758</v>
      </c>
      <c r="F26">
        <v>36.982</v>
      </c>
      <c r="G26">
        <v>47.51</v>
      </c>
      <c r="H26">
        <v>-189.68742279825852</v>
      </c>
      <c r="I26">
        <v>-0.059319485758230324</v>
      </c>
      <c r="J26">
        <v>5.90025344161786</v>
      </c>
      <c r="K26">
        <v>-170.91251567545078</v>
      </c>
      <c r="L26">
        <v>-0.007517066576546156</v>
      </c>
      <c r="M26">
        <v>9.453580901856848</v>
      </c>
      <c r="N26">
        <v>-53.37357086842433</v>
      </c>
      <c r="O26">
        <v>-0.00038902343259056683</v>
      </c>
      <c r="P26">
        <v>20.850222072506316</v>
      </c>
      <c r="Q26">
        <v>3290.0853231174187</v>
      </c>
      <c r="R26">
        <v>503.90723081743016</v>
      </c>
      <c r="S26">
        <v>21.916508538899432</v>
      </c>
      <c r="T26">
        <v>1</v>
      </c>
      <c r="U26">
        <v>1</v>
      </c>
      <c r="V26">
        <v>2</v>
      </c>
    </row>
    <row r="27" spans="3:4" ht="13.5">
      <c r="C27" s="3"/>
      <c r="D27" s="3"/>
    </row>
    <row r="28" spans="3:4" ht="13.5">
      <c r="C28" s="3"/>
      <c r="D28" s="3"/>
    </row>
    <row r="29" spans="3:4" ht="13.5">
      <c r="C29" s="3"/>
      <c r="D29" s="3"/>
    </row>
    <row r="30" spans="3:4" ht="13.5">
      <c r="C30" s="3"/>
      <c r="D30" s="3"/>
    </row>
    <row r="31" spans="3:4" ht="13.5">
      <c r="C31" s="3"/>
      <c r="D31" s="3"/>
    </row>
    <row r="32" spans="3:4" ht="13.5">
      <c r="C32" s="3"/>
      <c r="D32" s="3"/>
    </row>
    <row r="33" spans="3:4" ht="13.5">
      <c r="C33" s="3"/>
      <c r="D33" s="3"/>
    </row>
    <row r="34" spans="3:4" ht="13.5">
      <c r="C34" s="3"/>
      <c r="D34" s="3"/>
    </row>
    <row r="35" spans="3:4" ht="13.5">
      <c r="C35" s="3"/>
      <c r="D35" s="3"/>
    </row>
    <row r="36" spans="3:4" ht="13.5">
      <c r="C36" s="3"/>
      <c r="D36" s="3"/>
    </row>
    <row r="37" spans="3:4" ht="13.5">
      <c r="C37" s="3"/>
      <c r="D37" s="3"/>
    </row>
    <row r="38" spans="3:4" ht="13.5">
      <c r="C38" s="3"/>
      <c r="D38" s="3"/>
    </row>
    <row r="39" spans="3:4" ht="13.5">
      <c r="C39" s="3"/>
      <c r="D39" s="3"/>
    </row>
    <row r="40" spans="3:4" ht="13.5">
      <c r="C40" s="3"/>
      <c r="D40" s="3"/>
    </row>
    <row r="41" spans="3:4" ht="13.5">
      <c r="C41" s="3"/>
      <c r="D41" s="3"/>
    </row>
    <row r="42" spans="3:4" ht="13.5">
      <c r="C42" s="3"/>
      <c r="D42" s="3"/>
    </row>
    <row r="43" spans="3:4" ht="13.5">
      <c r="C43" s="3"/>
      <c r="D43" s="3"/>
    </row>
    <row r="44" spans="3:4" ht="13.5">
      <c r="C44" s="3"/>
      <c r="D44" s="3"/>
    </row>
    <row r="45" spans="3:4" ht="13.5">
      <c r="C45" s="3"/>
      <c r="D45" s="3"/>
    </row>
    <row r="46" spans="3:4" ht="13.5">
      <c r="C46" s="3"/>
      <c r="D46" s="3"/>
    </row>
    <row r="47" spans="3:4" ht="13.5">
      <c r="C47" s="3"/>
      <c r="D47" s="3"/>
    </row>
    <row r="48" spans="3:4" ht="13.5">
      <c r="C48" s="3"/>
      <c r="D48" s="3"/>
    </row>
    <row r="49" spans="3:4" ht="13.5">
      <c r="C49" s="3"/>
      <c r="D49" s="3"/>
    </row>
    <row r="50" spans="3:4" ht="13.5">
      <c r="C50" s="3"/>
      <c r="D50" s="3"/>
    </row>
    <row r="51" spans="3:4" ht="13.5">
      <c r="C51" s="3"/>
      <c r="D51" s="3"/>
    </row>
    <row r="52" spans="3:4" ht="13.5">
      <c r="C52" s="3"/>
      <c r="D52" s="3"/>
    </row>
    <row r="53" spans="3:4" ht="13.5">
      <c r="C53" s="3"/>
      <c r="D53" s="3"/>
    </row>
    <row r="54" spans="3:4" ht="13.5">
      <c r="C54" s="3"/>
      <c r="D54" s="3"/>
    </row>
    <row r="55" spans="3:4" ht="13.5">
      <c r="C55" s="3"/>
      <c r="D55" s="3"/>
    </row>
    <row r="56" spans="3:4" ht="13.5">
      <c r="C56" s="3"/>
      <c r="D56" s="3"/>
    </row>
    <row r="57" spans="3:4" ht="13.5">
      <c r="C57" s="3"/>
      <c r="D57" s="3"/>
    </row>
    <row r="58" spans="3:4" ht="13.5">
      <c r="C58" s="3"/>
      <c r="D58" s="3"/>
    </row>
    <row r="59" spans="3:4" ht="13.5">
      <c r="C59" s="3"/>
      <c r="D59" s="3"/>
    </row>
    <row r="60" spans="3:4" ht="13.5">
      <c r="C60" s="3"/>
      <c r="D60" s="3"/>
    </row>
    <row r="61" spans="3:4" ht="13.5">
      <c r="C61" s="3"/>
      <c r="D61" s="3"/>
    </row>
    <row r="62" spans="3:4" ht="13.5">
      <c r="C62" s="3"/>
      <c r="D62" s="3"/>
    </row>
    <row r="63" spans="3:4" ht="13.5">
      <c r="C63" s="3"/>
      <c r="D63" s="3"/>
    </row>
    <row r="64" spans="3:4" ht="13.5">
      <c r="C64" s="3"/>
      <c r="D64" s="3"/>
    </row>
    <row r="65" spans="3:4" ht="13.5">
      <c r="C65" s="3"/>
      <c r="D65" s="3"/>
    </row>
    <row r="66" spans="3:4" ht="13.5">
      <c r="C66" s="3"/>
      <c r="D66" s="3"/>
    </row>
    <row r="67" spans="3:4" ht="13.5">
      <c r="C67" s="3"/>
      <c r="D67" s="3"/>
    </row>
    <row r="68" spans="3:4" ht="13.5">
      <c r="C68" s="3"/>
      <c r="D68" s="3"/>
    </row>
    <row r="69" spans="3:4" ht="13.5">
      <c r="C69" s="3"/>
      <c r="D69" s="3"/>
    </row>
    <row r="70" spans="3:4" ht="13.5">
      <c r="C70" s="3"/>
      <c r="D70" s="3"/>
    </row>
    <row r="71" spans="3:4" ht="13.5">
      <c r="C71" s="3"/>
      <c r="D71" s="3"/>
    </row>
    <row r="72" spans="3:4" ht="13.5">
      <c r="C72" s="3"/>
      <c r="D72" s="3"/>
    </row>
    <row r="73" spans="3:4" ht="13.5">
      <c r="C73" s="3"/>
      <c r="D73" s="3"/>
    </row>
    <row r="74" spans="3:4" ht="13.5">
      <c r="C74" s="3"/>
      <c r="D74" s="3"/>
    </row>
    <row r="75" spans="3:4" ht="13.5">
      <c r="C75" s="3"/>
      <c r="D75" s="3"/>
    </row>
    <row r="76" spans="3:4" ht="13.5">
      <c r="C76" s="3"/>
      <c r="D76" s="3"/>
    </row>
    <row r="77" spans="3:4" ht="13.5">
      <c r="C77" s="3"/>
      <c r="D77" s="3"/>
    </row>
    <row r="78" spans="3:4" ht="13.5">
      <c r="C78" s="3"/>
      <c r="D78" s="3"/>
    </row>
    <row r="79" spans="3:4" ht="13.5">
      <c r="C79" s="3"/>
      <c r="D79" s="3"/>
    </row>
    <row r="80" spans="3:4" ht="13.5">
      <c r="C80" s="3"/>
      <c r="D80" s="3"/>
    </row>
    <row r="81" spans="3:4" ht="13.5">
      <c r="C81" s="3"/>
      <c r="D81" s="3"/>
    </row>
  </sheetData>
  <sheetProtection/>
  <printOptions/>
  <pageMargins left="0.75" right="0.75" top="1" bottom="1" header="0.512" footer="0.512"/>
  <pageSetup fitToHeight="1" fitToWidth="1" orientation="landscape" paperSize="9" scale="66" r:id="rId1"/>
  <headerFooter alignWithMargins="0">
    <oddHeader>&amp;L&amp;A&amp;CＲＣ断面照査の計算プログラム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205"/>
  <sheetViews>
    <sheetView zoomScalePageLayoutView="0" workbookViewId="0" topLeftCell="A1">
      <selection activeCell="B50" sqref="B50"/>
    </sheetView>
  </sheetViews>
  <sheetFormatPr defaultColWidth="9.00390625" defaultRowHeight="13.5"/>
  <cols>
    <col min="1" max="1" width="11.50390625" style="0" customWidth="1"/>
    <col min="2" max="2" width="14.375" style="0" customWidth="1"/>
    <col min="3" max="3" width="10.00390625" style="0" customWidth="1"/>
    <col min="4" max="4" width="10.625" style="0" customWidth="1"/>
    <col min="5" max="6" width="10.375" style="0" customWidth="1"/>
    <col min="7" max="8" width="10.75390625" style="0" customWidth="1"/>
    <col min="9" max="9" width="8.875" style="0" customWidth="1"/>
    <col min="10" max="10" width="12.00390625" style="0" customWidth="1"/>
  </cols>
  <sheetData>
    <row r="1" spans="1:2" ht="13.5">
      <c r="A1" s="3" t="s">
        <v>17</v>
      </c>
      <c r="B1">
        <v>192</v>
      </c>
    </row>
    <row r="2" spans="1:8" ht="13.5">
      <c r="A2" s="3" t="s">
        <v>54</v>
      </c>
      <c r="B2" s="3" t="s">
        <v>55</v>
      </c>
      <c r="C2" s="3" t="s">
        <v>56</v>
      </c>
      <c r="D2" s="3" t="s">
        <v>57</v>
      </c>
      <c r="E2" s="3" t="s">
        <v>58</v>
      </c>
      <c r="F2" s="3" t="s">
        <v>61</v>
      </c>
      <c r="G2" s="3" t="s">
        <v>60</v>
      </c>
      <c r="H2" s="3" t="s">
        <v>59</v>
      </c>
    </row>
    <row r="3" spans="1:10" ht="13.5">
      <c r="A3" s="18" t="s">
        <v>117</v>
      </c>
      <c r="B3" s="18" t="s">
        <v>113</v>
      </c>
      <c r="C3" s="18">
        <v>-26.877</v>
      </c>
      <c r="D3" s="18">
        <v>-11.746</v>
      </c>
      <c r="E3" s="18">
        <v>0.007</v>
      </c>
      <c r="F3" s="18">
        <v>0.002</v>
      </c>
      <c r="G3" s="18">
        <v>-0.002</v>
      </c>
      <c r="H3" s="18">
        <v>48.148</v>
      </c>
      <c r="J3">
        <v>113</v>
      </c>
    </row>
    <row r="4" spans="1:10" ht="13.5">
      <c r="A4" s="18" t="s">
        <v>64</v>
      </c>
      <c r="B4" s="18" t="s">
        <v>114</v>
      </c>
      <c r="C4" s="18">
        <v>-5.575</v>
      </c>
      <c r="D4" s="18">
        <v>2.944</v>
      </c>
      <c r="E4" s="18">
        <v>0.001</v>
      </c>
      <c r="F4" s="18">
        <v>0.002</v>
      </c>
      <c r="G4" s="18">
        <v>0.001</v>
      </c>
      <c r="H4" s="18">
        <v>8.811</v>
      </c>
      <c r="J4">
        <v>113</v>
      </c>
    </row>
    <row r="5" spans="1:10" ht="13.5">
      <c r="A5" s="18" t="s">
        <v>64</v>
      </c>
      <c r="B5" s="18" t="s">
        <v>115</v>
      </c>
      <c r="C5" s="18">
        <v>0.105</v>
      </c>
      <c r="D5" s="18">
        <v>1.824</v>
      </c>
      <c r="E5" s="18">
        <v>0</v>
      </c>
      <c r="F5" s="18">
        <v>0</v>
      </c>
      <c r="G5" s="18">
        <v>0</v>
      </c>
      <c r="H5" s="18">
        <v>-0.118</v>
      </c>
      <c r="J5">
        <v>113</v>
      </c>
    </row>
    <row r="6" spans="1:10" ht="13.5">
      <c r="A6" s="18" t="s">
        <v>64</v>
      </c>
      <c r="B6" s="18" t="s">
        <v>116</v>
      </c>
      <c r="C6" s="18">
        <v>2.871</v>
      </c>
      <c r="D6" s="18">
        <v>-0.341</v>
      </c>
      <c r="E6" s="18">
        <v>0</v>
      </c>
      <c r="F6" s="18">
        <v>0</v>
      </c>
      <c r="G6" s="18">
        <v>0.002</v>
      </c>
      <c r="H6" s="18">
        <v>4.524</v>
      </c>
      <c r="J6">
        <v>113</v>
      </c>
    </row>
    <row r="7" spans="1:10" ht="13.5">
      <c r="A7" s="18" t="s">
        <v>65</v>
      </c>
      <c r="B7" s="18" t="s">
        <v>113</v>
      </c>
      <c r="C7" s="18">
        <v>-25.881</v>
      </c>
      <c r="D7" s="18">
        <v>-14.116</v>
      </c>
      <c r="E7" s="18">
        <v>0.007</v>
      </c>
      <c r="F7" s="18">
        <v>0.001</v>
      </c>
      <c r="G7" s="18">
        <v>0</v>
      </c>
      <c r="H7" s="18">
        <v>44.915</v>
      </c>
      <c r="J7">
        <v>113</v>
      </c>
    </row>
    <row r="8" spans="1:10" ht="13.5">
      <c r="A8" s="18" t="s">
        <v>65</v>
      </c>
      <c r="B8" s="18" t="s">
        <v>114</v>
      </c>
      <c r="C8" s="18">
        <v>-5.575</v>
      </c>
      <c r="D8" s="18">
        <v>1.106</v>
      </c>
      <c r="E8" s="18">
        <v>0.001</v>
      </c>
      <c r="F8" s="18">
        <v>0.001</v>
      </c>
      <c r="G8" s="18">
        <v>0.001</v>
      </c>
      <c r="H8" s="18">
        <v>9.317</v>
      </c>
      <c r="J8">
        <v>113</v>
      </c>
    </row>
    <row r="9" spans="1:10" ht="13.5">
      <c r="A9" s="18" t="s">
        <v>65</v>
      </c>
      <c r="B9" s="18" t="s">
        <v>115</v>
      </c>
      <c r="C9" s="18">
        <v>0.105</v>
      </c>
      <c r="D9" s="18">
        <v>1.449</v>
      </c>
      <c r="E9" s="18">
        <v>0</v>
      </c>
      <c r="F9" s="18">
        <v>0</v>
      </c>
      <c r="G9" s="18">
        <v>0</v>
      </c>
      <c r="H9" s="18">
        <v>0.291</v>
      </c>
      <c r="J9">
        <v>113</v>
      </c>
    </row>
    <row r="10" spans="1:10" ht="13.5">
      <c r="A10" s="18" t="s">
        <v>65</v>
      </c>
      <c r="B10" s="18" t="s">
        <v>116</v>
      </c>
      <c r="C10" s="18">
        <v>2.871</v>
      </c>
      <c r="D10" s="18">
        <v>-0.341</v>
      </c>
      <c r="E10" s="18">
        <v>0</v>
      </c>
      <c r="F10" s="18">
        <v>0</v>
      </c>
      <c r="G10" s="18">
        <v>0.002</v>
      </c>
      <c r="H10" s="18">
        <v>4.439</v>
      </c>
      <c r="J10">
        <v>113</v>
      </c>
    </row>
    <row r="11" spans="1:10" ht="13.5">
      <c r="A11" s="18" t="s">
        <v>66</v>
      </c>
      <c r="B11" s="18" t="s">
        <v>113</v>
      </c>
      <c r="C11" s="18">
        <v>-20.904</v>
      </c>
      <c r="D11" s="18">
        <v>-25.966</v>
      </c>
      <c r="E11" s="18">
        <v>0.01</v>
      </c>
      <c r="F11" s="18">
        <v>-0.001</v>
      </c>
      <c r="G11" s="18">
        <v>0.012</v>
      </c>
      <c r="H11" s="18">
        <v>19.861</v>
      </c>
      <c r="J11">
        <v>120</v>
      </c>
    </row>
    <row r="12" spans="1:10" ht="13.5">
      <c r="A12" s="18" t="s">
        <v>66</v>
      </c>
      <c r="B12" s="18" t="s">
        <v>114</v>
      </c>
      <c r="C12" s="18">
        <v>-5.575</v>
      </c>
      <c r="D12" s="18">
        <v>-8.081</v>
      </c>
      <c r="E12" s="18">
        <v>0.003</v>
      </c>
      <c r="F12" s="18">
        <v>-0.001</v>
      </c>
      <c r="G12" s="18">
        <v>0.004</v>
      </c>
      <c r="H12" s="18">
        <v>4.958</v>
      </c>
      <c r="J12">
        <v>120</v>
      </c>
    </row>
    <row r="13" spans="1:10" ht="13.5">
      <c r="A13" s="18" t="s">
        <v>66</v>
      </c>
      <c r="B13" s="18" t="s">
        <v>115</v>
      </c>
      <c r="C13" s="18">
        <v>0.105</v>
      </c>
      <c r="D13" s="18">
        <v>-0.426</v>
      </c>
      <c r="E13" s="18">
        <v>0</v>
      </c>
      <c r="F13" s="18">
        <v>0</v>
      </c>
      <c r="G13" s="18">
        <v>0</v>
      </c>
      <c r="H13" s="18">
        <v>0.931</v>
      </c>
      <c r="J13">
        <v>120</v>
      </c>
    </row>
    <row r="14" spans="1:10" ht="13.5">
      <c r="A14" s="18" t="s">
        <v>66</v>
      </c>
      <c r="B14" s="18" t="s">
        <v>116</v>
      </c>
      <c r="C14" s="18">
        <v>2.871</v>
      </c>
      <c r="D14" s="18">
        <v>-0.341</v>
      </c>
      <c r="E14" s="18">
        <v>0</v>
      </c>
      <c r="F14" s="18">
        <v>0</v>
      </c>
      <c r="G14" s="18">
        <v>0.002</v>
      </c>
      <c r="H14" s="18">
        <v>4.013</v>
      </c>
      <c r="J14">
        <v>120</v>
      </c>
    </row>
    <row r="15" spans="1:10" ht="13.5">
      <c r="A15" s="18" t="s">
        <v>67</v>
      </c>
      <c r="B15" s="18" t="s">
        <v>113</v>
      </c>
      <c r="C15" s="18">
        <v>-19.908</v>
      </c>
      <c r="D15" s="18">
        <v>-28.336</v>
      </c>
      <c r="E15" s="18">
        <v>0.011</v>
      </c>
      <c r="F15" s="18">
        <v>-0.002</v>
      </c>
      <c r="G15" s="18">
        <v>0.015</v>
      </c>
      <c r="H15" s="18">
        <v>13.072</v>
      </c>
      <c r="J15">
        <v>120</v>
      </c>
    </row>
    <row r="16" spans="1:10" ht="13.5">
      <c r="A16" s="18" t="s">
        <v>67</v>
      </c>
      <c r="B16" s="18" t="s">
        <v>114</v>
      </c>
      <c r="C16" s="18">
        <v>-5.575</v>
      </c>
      <c r="D16" s="18">
        <v>-9.919</v>
      </c>
      <c r="E16" s="18">
        <v>0.004</v>
      </c>
      <c r="F16" s="18">
        <v>-0.001</v>
      </c>
      <c r="G16" s="18">
        <v>0.005</v>
      </c>
      <c r="H16" s="18">
        <v>2.708</v>
      </c>
      <c r="J16">
        <v>120</v>
      </c>
    </row>
    <row r="17" spans="1:10" ht="13.5">
      <c r="A17" s="18" t="s">
        <v>67</v>
      </c>
      <c r="B17" s="18" t="s">
        <v>115</v>
      </c>
      <c r="C17" s="18">
        <v>0.105</v>
      </c>
      <c r="D17" s="18">
        <v>-0.801</v>
      </c>
      <c r="E17" s="18">
        <v>0</v>
      </c>
      <c r="F17" s="18">
        <v>0</v>
      </c>
      <c r="G17" s="18">
        <v>0</v>
      </c>
      <c r="H17" s="18">
        <v>0.777</v>
      </c>
      <c r="J17">
        <v>120</v>
      </c>
    </row>
    <row r="18" spans="1:10" ht="13.5">
      <c r="A18" s="18" t="s">
        <v>67</v>
      </c>
      <c r="B18" s="18" t="s">
        <v>116</v>
      </c>
      <c r="C18" s="18">
        <v>2.871</v>
      </c>
      <c r="D18" s="18">
        <v>-0.341</v>
      </c>
      <c r="E18" s="18">
        <v>0</v>
      </c>
      <c r="F18" s="18">
        <v>0</v>
      </c>
      <c r="G18" s="18">
        <v>0.002</v>
      </c>
      <c r="H18" s="18">
        <v>3.928</v>
      </c>
      <c r="J18">
        <v>120</v>
      </c>
    </row>
    <row r="19" spans="1:10" ht="13.5">
      <c r="A19" s="18" t="s">
        <v>68</v>
      </c>
      <c r="B19" s="18" t="s">
        <v>113</v>
      </c>
      <c r="C19" s="18">
        <v>-14.931</v>
      </c>
      <c r="D19" s="18">
        <v>-40.186</v>
      </c>
      <c r="E19" s="18">
        <v>0.014</v>
      </c>
      <c r="F19" s="18">
        <v>-0.005</v>
      </c>
      <c r="G19" s="18">
        <v>0.031</v>
      </c>
      <c r="H19" s="18">
        <v>-29.733</v>
      </c>
      <c r="J19">
        <v>123</v>
      </c>
    </row>
    <row r="20" spans="1:10" ht="13.5">
      <c r="A20" s="18" t="s">
        <v>68</v>
      </c>
      <c r="B20" s="18" t="s">
        <v>114</v>
      </c>
      <c r="C20" s="18">
        <v>-5.575</v>
      </c>
      <c r="D20" s="18">
        <v>-19.106</v>
      </c>
      <c r="E20" s="18">
        <v>0.006</v>
      </c>
      <c r="F20" s="18">
        <v>-0.003</v>
      </c>
      <c r="G20" s="18">
        <v>0.011</v>
      </c>
      <c r="H20" s="18">
        <v>-15.424</v>
      </c>
      <c r="J20">
        <v>123</v>
      </c>
    </row>
    <row r="21" spans="1:10" ht="13.5">
      <c r="A21" s="18" t="s">
        <v>68</v>
      </c>
      <c r="B21" s="18" t="s">
        <v>115</v>
      </c>
      <c r="C21" s="18">
        <v>0.105</v>
      </c>
      <c r="D21" s="18">
        <v>-2.676</v>
      </c>
      <c r="E21" s="18">
        <v>0.001</v>
      </c>
      <c r="F21" s="18">
        <v>-0.001</v>
      </c>
      <c r="G21" s="18">
        <v>0.001</v>
      </c>
      <c r="H21" s="18">
        <v>-1.396</v>
      </c>
      <c r="J21">
        <v>123</v>
      </c>
    </row>
    <row r="22" spans="1:10" ht="13.5">
      <c r="A22" s="18" t="s">
        <v>68</v>
      </c>
      <c r="B22" s="18" t="s">
        <v>116</v>
      </c>
      <c r="C22" s="18">
        <v>2.871</v>
      </c>
      <c r="D22" s="18">
        <v>-0.341</v>
      </c>
      <c r="E22" s="18">
        <v>0</v>
      </c>
      <c r="F22" s="18">
        <v>0</v>
      </c>
      <c r="G22" s="18">
        <v>0.003</v>
      </c>
      <c r="H22" s="18">
        <v>3.498</v>
      </c>
      <c r="J22">
        <v>123</v>
      </c>
    </row>
    <row r="23" spans="1:10" ht="13.5">
      <c r="A23" s="18" t="s">
        <v>69</v>
      </c>
      <c r="B23" s="18" t="s">
        <v>113</v>
      </c>
      <c r="C23" s="18">
        <v>-14.134</v>
      </c>
      <c r="D23" s="18">
        <v>-42.082</v>
      </c>
      <c r="E23" s="18">
        <v>0.014</v>
      </c>
      <c r="F23" s="18">
        <v>-0.005</v>
      </c>
      <c r="G23" s="18">
        <v>0.034</v>
      </c>
      <c r="H23" s="18">
        <v>-37.962</v>
      </c>
      <c r="J23">
        <v>123</v>
      </c>
    </row>
    <row r="24" spans="1:10" ht="13.5">
      <c r="A24" s="18" t="s">
        <v>69</v>
      </c>
      <c r="B24" s="18" t="s">
        <v>114</v>
      </c>
      <c r="C24" s="18">
        <v>-5.575</v>
      </c>
      <c r="D24" s="18">
        <v>-20.576</v>
      </c>
      <c r="E24" s="18">
        <v>0.006</v>
      </c>
      <c r="F24" s="18">
        <v>-0.004</v>
      </c>
      <c r="G24" s="18">
        <v>0.012</v>
      </c>
      <c r="H24" s="18">
        <v>-19.392</v>
      </c>
      <c r="J24">
        <v>123</v>
      </c>
    </row>
    <row r="25" spans="1:10" ht="13.5">
      <c r="A25" s="18" t="s">
        <v>69</v>
      </c>
      <c r="B25" s="18" t="s">
        <v>115</v>
      </c>
      <c r="C25" s="18">
        <v>0.105</v>
      </c>
      <c r="D25" s="18">
        <v>-2.976</v>
      </c>
      <c r="E25" s="18">
        <v>0.001</v>
      </c>
      <c r="F25" s="18">
        <v>-0.001</v>
      </c>
      <c r="G25" s="18">
        <v>0.001</v>
      </c>
      <c r="H25" s="18">
        <v>-1.961</v>
      </c>
      <c r="J25">
        <v>123</v>
      </c>
    </row>
    <row r="26" spans="1:10" ht="13.5">
      <c r="A26" s="18" t="s">
        <v>69</v>
      </c>
      <c r="B26" s="18" t="s">
        <v>116</v>
      </c>
      <c r="C26" s="18">
        <v>2.871</v>
      </c>
      <c r="D26" s="18">
        <v>-0.341</v>
      </c>
      <c r="E26" s="18">
        <v>0</v>
      </c>
      <c r="F26" s="18">
        <v>0</v>
      </c>
      <c r="G26" s="18">
        <v>0.003</v>
      </c>
      <c r="H26" s="18">
        <v>3.429</v>
      </c>
      <c r="J26">
        <v>123</v>
      </c>
    </row>
    <row r="27" spans="1:10" ht="13.5">
      <c r="A27" s="18" t="s">
        <v>70</v>
      </c>
      <c r="B27" s="18" t="s">
        <v>113</v>
      </c>
      <c r="C27" s="18">
        <v>-14.03</v>
      </c>
      <c r="D27" s="18">
        <v>10.409</v>
      </c>
      <c r="E27" s="18">
        <v>-0.002</v>
      </c>
      <c r="F27" s="18">
        <v>-0.003</v>
      </c>
      <c r="G27" s="18">
        <v>0.035</v>
      </c>
      <c r="H27" s="18">
        <v>-8.986</v>
      </c>
      <c r="J27">
        <v>33</v>
      </c>
    </row>
    <row r="28" spans="1:10" ht="13.5">
      <c r="A28" s="18" t="s">
        <v>70</v>
      </c>
      <c r="B28" s="18" t="s">
        <v>114</v>
      </c>
      <c r="C28" s="18">
        <v>-5.136</v>
      </c>
      <c r="D28" s="18">
        <v>20.92</v>
      </c>
      <c r="E28" s="18">
        <v>-0.005</v>
      </c>
      <c r="F28" s="18">
        <v>0.004</v>
      </c>
      <c r="G28" s="18">
        <v>0.014</v>
      </c>
      <c r="H28" s="18">
        <v>-20.191</v>
      </c>
      <c r="J28">
        <v>33</v>
      </c>
    </row>
    <row r="29" spans="1:10" ht="13.5">
      <c r="A29" s="18" t="s">
        <v>70</v>
      </c>
      <c r="B29" s="18" t="s">
        <v>115</v>
      </c>
      <c r="C29" s="18">
        <v>0.135</v>
      </c>
      <c r="D29" s="18">
        <v>3</v>
      </c>
      <c r="E29" s="18">
        <v>-0.001</v>
      </c>
      <c r="F29" s="18">
        <v>0.001</v>
      </c>
      <c r="G29" s="18">
        <v>0.001</v>
      </c>
      <c r="H29" s="18">
        <v>-2.017</v>
      </c>
      <c r="J29">
        <v>33</v>
      </c>
    </row>
    <row r="30" spans="1:10" ht="13.5">
      <c r="A30" s="18" t="s">
        <v>70</v>
      </c>
      <c r="B30" s="18" t="s">
        <v>116</v>
      </c>
      <c r="C30" s="18">
        <v>9.482</v>
      </c>
      <c r="D30" s="18">
        <v>-7.816</v>
      </c>
      <c r="E30" s="18">
        <v>0.002</v>
      </c>
      <c r="F30" s="18">
        <v>-0.003</v>
      </c>
      <c r="G30" s="18">
        <v>0.006</v>
      </c>
      <c r="H30" s="18">
        <v>6.877</v>
      </c>
      <c r="J30">
        <v>33</v>
      </c>
    </row>
    <row r="31" spans="1:10" ht="13.5">
      <c r="A31" s="18" t="s">
        <v>71</v>
      </c>
      <c r="B31" s="18" t="s">
        <v>113</v>
      </c>
      <c r="C31" s="18">
        <v>-13.234</v>
      </c>
      <c r="D31" s="18">
        <v>8.513</v>
      </c>
      <c r="E31" s="18">
        <v>-0.002</v>
      </c>
      <c r="F31" s="18">
        <v>-0.003</v>
      </c>
      <c r="G31" s="18">
        <v>0.035</v>
      </c>
      <c r="H31" s="18">
        <v>-7.095</v>
      </c>
      <c r="J31">
        <v>33</v>
      </c>
    </row>
    <row r="32" spans="1:10" ht="13.5">
      <c r="A32" s="18" t="s">
        <v>71</v>
      </c>
      <c r="B32" s="18" t="s">
        <v>114</v>
      </c>
      <c r="C32" s="18">
        <v>-5.136</v>
      </c>
      <c r="D32" s="18">
        <v>19.45</v>
      </c>
      <c r="E32" s="18">
        <v>-0.005</v>
      </c>
      <c r="F32" s="18">
        <v>0.003</v>
      </c>
      <c r="G32" s="18">
        <v>0.013</v>
      </c>
      <c r="H32" s="18">
        <v>-16.154</v>
      </c>
      <c r="J32">
        <v>33</v>
      </c>
    </row>
    <row r="33" spans="1:10" ht="13.5">
      <c r="A33" s="18" t="s">
        <v>71</v>
      </c>
      <c r="B33" s="18" t="s">
        <v>115</v>
      </c>
      <c r="C33" s="18">
        <v>0.135</v>
      </c>
      <c r="D33" s="18">
        <v>2.7</v>
      </c>
      <c r="E33" s="18">
        <v>-0.001</v>
      </c>
      <c r="F33" s="18">
        <v>0.001</v>
      </c>
      <c r="G33" s="18">
        <v>0.001</v>
      </c>
      <c r="H33" s="18">
        <v>-1.447</v>
      </c>
      <c r="J33">
        <v>33</v>
      </c>
    </row>
    <row r="34" spans="1:10" ht="13.5">
      <c r="A34" s="18" t="s">
        <v>71</v>
      </c>
      <c r="B34" s="18" t="s">
        <v>116</v>
      </c>
      <c r="C34" s="18">
        <v>9.482</v>
      </c>
      <c r="D34" s="18">
        <v>-7.816</v>
      </c>
      <c r="E34" s="18">
        <v>0.002</v>
      </c>
      <c r="F34" s="18">
        <v>-0.003</v>
      </c>
      <c r="G34" s="18">
        <v>0.006</v>
      </c>
      <c r="H34" s="18">
        <v>5.313</v>
      </c>
      <c r="J34">
        <v>33</v>
      </c>
    </row>
    <row r="35" spans="1:10" ht="13.5">
      <c r="A35" s="18" t="s">
        <v>72</v>
      </c>
      <c r="B35" s="18" t="s">
        <v>113</v>
      </c>
      <c r="C35" s="18">
        <v>-8.256</v>
      </c>
      <c r="D35" s="18">
        <v>-3.337</v>
      </c>
      <c r="E35" s="18">
        <v>0.001</v>
      </c>
      <c r="F35" s="18">
        <v>-0.006</v>
      </c>
      <c r="G35" s="18">
        <v>0.035</v>
      </c>
      <c r="H35" s="18">
        <v>-3.885</v>
      </c>
      <c r="J35">
        <v>31</v>
      </c>
    </row>
    <row r="36" spans="1:10" ht="13.5">
      <c r="A36" s="18" t="s">
        <v>72</v>
      </c>
      <c r="B36" s="18" t="s">
        <v>114</v>
      </c>
      <c r="C36" s="18">
        <v>-5.136</v>
      </c>
      <c r="D36" s="18">
        <v>10.263</v>
      </c>
      <c r="E36" s="18">
        <v>-0.002</v>
      </c>
      <c r="F36" s="18">
        <v>0.001</v>
      </c>
      <c r="G36" s="18">
        <v>0.009</v>
      </c>
      <c r="H36" s="18">
        <v>2.408</v>
      </c>
      <c r="J36">
        <v>31</v>
      </c>
    </row>
    <row r="37" spans="1:10" ht="13.5">
      <c r="A37" s="18" t="s">
        <v>72</v>
      </c>
      <c r="B37" s="18" t="s">
        <v>115</v>
      </c>
      <c r="C37" s="18">
        <v>0.135</v>
      </c>
      <c r="D37" s="18">
        <v>0.825</v>
      </c>
      <c r="E37" s="18">
        <v>0</v>
      </c>
      <c r="F37" s="18">
        <v>0</v>
      </c>
      <c r="G37" s="18">
        <v>0</v>
      </c>
      <c r="H37" s="18">
        <v>0.757</v>
      </c>
      <c r="J37">
        <v>31</v>
      </c>
    </row>
    <row r="38" spans="1:10" ht="13.5">
      <c r="A38" s="18" t="s">
        <v>72</v>
      </c>
      <c r="B38" s="18" t="s">
        <v>116</v>
      </c>
      <c r="C38" s="18">
        <v>9.482</v>
      </c>
      <c r="D38" s="18">
        <v>-7.816</v>
      </c>
      <c r="E38" s="18">
        <v>0.002</v>
      </c>
      <c r="F38" s="18">
        <v>-0.003</v>
      </c>
      <c r="G38" s="18">
        <v>0.008</v>
      </c>
      <c r="H38" s="18">
        <v>-4.441</v>
      </c>
      <c r="J38">
        <v>31</v>
      </c>
    </row>
    <row r="39" spans="1:10" ht="13.5">
      <c r="A39" s="18" t="s">
        <v>73</v>
      </c>
      <c r="B39" s="18" t="s">
        <v>113</v>
      </c>
      <c r="C39" s="18">
        <v>-7.261</v>
      </c>
      <c r="D39" s="18">
        <v>-5.707</v>
      </c>
      <c r="E39" s="18">
        <v>0.002</v>
      </c>
      <c r="F39" s="18">
        <v>-0.006</v>
      </c>
      <c r="G39" s="18">
        <v>0.036</v>
      </c>
      <c r="H39" s="18">
        <v>-5.016</v>
      </c>
      <c r="J39">
        <v>31</v>
      </c>
    </row>
    <row r="40" spans="1:10" ht="13.5">
      <c r="A40" s="18" t="s">
        <v>73</v>
      </c>
      <c r="B40" s="18" t="s">
        <v>114</v>
      </c>
      <c r="C40" s="18">
        <v>-5.136</v>
      </c>
      <c r="D40" s="18">
        <v>8.425</v>
      </c>
      <c r="E40" s="18">
        <v>-0.002</v>
      </c>
      <c r="F40" s="18">
        <v>0.001</v>
      </c>
      <c r="G40" s="18">
        <v>0.008</v>
      </c>
      <c r="H40" s="18">
        <v>4.744</v>
      </c>
      <c r="J40">
        <v>31</v>
      </c>
    </row>
    <row r="41" spans="1:10" ht="13.5">
      <c r="A41" s="18" t="s">
        <v>73</v>
      </c>
      <c r="B41" s="18" t="s">
        <v>115</v>
      </c>
      <c r="C41" s="18">
        <v>0.135</v>
      </c>
      <c r="D41" s="18">
        <v>0.45</v>
      </c>
      <c r="E41" s="18">
        <v>0</v>
      </c>
      <c r="F41" s="18">
        <v>0</v>
      </c>
      <c r="G41" s="18">
        <v>0</v>
      </c>
      <c r="H41" s="18">
        <v>0.917</v>
      </c>
      <c r="J41">
        <v>31</v>
      </c>
    </row>
    <row r="42" spans="1:10" ht="13.5">
      <c r="A42" s="18" t="s">
        <v>73</v>
      </c>
      <c r="B42" s="18" t="s">
        <v>116</v>
      </c>
      <c r="C42" s="18">
        <v>9.482</v>
      </c>
      <c r="D42" s="18">
        <v>-7.816</v>
      </c>
      <c r="E42" s="18">
        <v>0.002</v>
      </c>
      <c r="F42" s="18">
        <v>-0.003</v>
      </c>
      <c r="G42" s="18">
        <v>0.009</v>
      </c>
      <c r="H42" s="18">
        <v>-6.395</v>
      </c>
      <c r="J42">
        <v>31</v>
      </c>
    </row>
    <row r="43" spans="1:10" ht="13.5">
      <c r="A43" s="18" t="s">
        <v>74</v>
      </c>
      <c r="B43" s="18" t="s">
        <v>113</v>
      </c>
      <c r="C43" s="18">
        <v>-2.283</v>
      </c>
      <c r="D43" s="18">
        <v>-17.557</v>
      </c>
      <c r="E43" s="18">
        <v>0.004</v>
      </c>
      <c r="F43" s="18">
        <v>-0.009</v>
      </c>
      <c r="G43" s="18">
        <v>0.041</v>
      </c>
      <c r="H43" s="18">
        <v>-19.559</v>
      </c>
      <c r="J43">
        <v>2</v>
      </c>
    </row>
    <row r="44" spans="1:10" ht="13.5">
      <c r="A44" s="18" t="s">
        <v>74</v>
      </c>
      <c r="B44" s="18" t="s">
        <v>114</v>
      </c>
      <c r="C44" s="18">
        <v>-5.136</v>
      </c>
      <c r="D44" s="18">
        <v>-0.762</v>
      </c>
      <c r="E44" s="18">
        <v>0</v>
      </c>
      <c r="F44" s="18">
        <v>-0.001</v>
      </c>
      <c r="G44" s="18">
        <v>0.007</v>
      </c>
      <c r="H44" s="18">
        <v>9.533</v>
      </c>
      <c r="J44">
        <v>2</v>
      </c>
    </row>
    <row r="45" spans="1:10" ht="13.5">
      <c r="A45" s="18" t="s">
        <v>74</v>
      </c>
      <c r="B45" s="18" t="s">
        <v>115</v>
      </c>
      <c r="C45" s="18">
        <v>0.135</v>
      </c>
      <c r="D45" s="18">
        <v>-1.425</v>
      </c>
      <c r="E45" s="18">
        <v>0</v>
      </c>
      <c r="F45" s="18">
        <v>0</v>
      </c>
      <c r="G45" s="18">
        <v>0</v>
      </c>
      <c r="H45" s="18">
        <v>0.308</v>
      </c>
      <c r="J45">
        <v>2</v>
      </c>
    </row>
    <row r="46" spans="1:10" ht="13.5">
      <c r="A46" s="18" t="s">
        <v>74</v>
      </c>
      <c r="B46" s="18" t="s">
        <v>116</v>
      </c>
      <c r="C46" s="18">
        <v>9.482</v>
      </c>
      <c r="D46" s="18">
        <v>-7.816</v>
      </c>
      <c r="E46" s="18">
        <v>0.002</v>
      </c>
      <c r="F46" s="18">
        <v>-0.003</v>
      </c>
      <c r="G46" s="18">
        <v>0.012</v>
      </c>
      <c r="H46" s="18">
        <v>-16.165</v>
      </c>
      <c r="J46">
        <v>2</v>
      </c>
    </row>
    <row r="47" spans="1:10" ht="13.5">
      <c r="A47" s="18" t="s">
        <v>75</v>
      </c>
      <c r="B47" s="18" t="s">
        <v>113</v>
      </c>
      <c r="C47" s="18">
        <v>-1.288</v>
      </c>
      <c r="D47" s="18">
        <v>-19.927</v>
      </c>
      <c r="E47" s="18">
        <v>0.005</v>
      </c>
      <c r="F47" s="18">
        <v>-0.01</v>
      </c>
      <c r="G47" s="18">
        <v>0.042</v>
      </c>
      <c r="H47" s="18">
        <v>-24.245</v>
      </c>
      <c r="J47">
        <v>2</v>
      </c>
    </row>
    <row r="48" spans="1:10" ht="13.5">
      <c r="A48" s="18" t="s">
        <v>75</v>
      </c>
      <c r="B48" s="18" t="s">
        <v>114</v>
      </c>
      <c r="C48" s="18">
        <v>-5.136</v>
      </c>
      <c r="D48" s="18">
        <v>-2.6</v>
      </c>
      <c r="E48" s="18">
        <v>0.001</v>
      </c>
      <c r="F48" s="18">
        <v>-0.002</v>
      </c>
      <c r="G48" s="18">
        <v>0.007</v>
      </c>
      <c r="H48" s="18">
        <v>9.112</v>
      </c>
      <c r="J48">
        <v>2</v>
      </c>
    </row>
    <row r="49" spans="1:10" ht="13.5">
      <c r="A49" s="18" t="s">
        <v>75</v>
      </c>
      <c r="B49" s="18" t="s">
        <v>115</v>
      </c>
      <c r="C49" s="18">
        <v>0.135</v>
      </c>
      <c r="D49" s="18">
        <v>-1.8</v>
      </c>
      <c r="E49" s="18">
        <v>0</v>
      </c>
      <c r="F49" s="18">
        <v>0</v>
      </c>
      <c r="G49" s="18">
        <v>0</v>
      </c>
      <c r="H49" s="18">
        <v>-0.095</v>
      </c>
      <c r="J49">
        <v>2</v>
      </c>
    </row>
    <row r="50" spans="1:10" ht="13.5">
      <c r="A50" s="18" t="s">
        <v>75</v>
      </c>
      <c r="B50" s="18" t="s">
        <v>116</v>
      </c>
      <c r="C50" s="18">
        <v>9.482</v>
      </c>
      <c r="D50" s="18">
        <v>-7.816</v>
      </c>
      <c r="E50" s="18">
        <v>0.002</v>
      </c>
      <c r="F50" s="18">
        <v>-0.003</v>
      </c>
      <c r="G50" s="18">
        <v>0.012</v>
      </c>
      <c r="H50" s="18">
        <v>-18.119</v>
      </c>
      <c r="J50">
        <v>2</v>
      </c>
    </row>
    <row r="51" spans="1:10" ht="13.5">
      <c r="A51" s="18" t="s">
        <v>76</v>
      </c>
      <c r="B51" s="18" t="s">
        <v>113</v>
      </c>
      <c r="C51" s="18">
        <v>-6.307</v>
      </c>
      <c r="D51" s="18">
        <v>-29.161</v>
      </c>
      <c r="E51" s="18">
        <v>0.012</v>
      </c>
      <c r="F51" s="18">
        <v>-0.02</v>
      </c>
      <c r="G51" s="18">
        <v>-0.016</v>
      </c>
      <c r="H51" s="18">
        <v>43.579</v>
      </c>
      <c r="J51">
        <v>47</v>
      </c>
    </row>
    <row r="52" spans="1:10" ht="13.5">
      <c r="A52" s="18" t="s">
        <v>76</v>
      </c>
      <c r="B52" s="18" t="s">
        <v>114</v>
      </c>
      <c r="C52" s="18">
        <v>7.691</v>
      </c>
      <c r="D52" s="18">
        <v>-5.575</v>
      </c>
      <c r="E52" s="18">
        <v>0.003</v>
      </c>
      <c r="F52" s="18">
        <v>-0.005</v>
      </c>
      <c r="G52" s="18">
        <v>-0.001</v>
      </c>
      <c r="H52" s="18">
        <v>5.91</v>
      </c>
      <c r="J52">
        <v>47</v>
      </c>
    </row>
    <row r="53" spans="1:10" ht="13.5">
      <c r="A53" s="18" t="s">
        <v>76</v>
      </c>
      <c r="B53" s="18" t="s">
        <v>115</v>
      </c>
      <c r="C53" s="18">
        <v>2.311</v>
      </c>
      <c r="D53" s="18">
        <v>0.105</v>
      </c>
      <c r="E53" s="18">
        <v>0</v>
      </c>
      <c r="F53" s="18">
        <v>0</v>
      </c>
      <c r="G53" s="18">
        <v>0.001</v>
      </c>
      <c r="H53" s="18">
        <v>-0.766</v>
      </c>
      <c r="J53">
        <v>47</v>
      </c>
    </row>
    <row r="54" spans="1:10" ht="13.5">
      <c r="A54" s="18" t="s">
        <v>76</v>
      </c>
      <c r="B54" s="18" t="s">
        <v>116</v>
      </c>
      <c r="C54" s="18">
        <v>-0.341</v>
      </c>
      <c r="D54" s="18">
        <v>2.871</v>
      </c>
      <c r="E54" s="18">
        <v>0</v>
      </c>
      <c r="F54" s="18">
        <v>-0.001</v>
      </c>
      <c r="G54" s="18">
        <v>-0.002</v>
      </c>
      <c r="H54" s="18">
        <v>5.427</v>
      </c>
      <c r="J54">
        <v>47</v>
      </c>
    </row>
    <row r="55" spans="1:10" ht="13.5">
      <c r="A55" s="18" t="s">
        <v>77</v>
      </c>
      <c r="B55" s="18" t="s">
        <v>113</v>
      </c>
      <c r="C55" s="18">
        <v>-4.806</v>
      </c>
      <c r="D55" s="18">
        <v>-29.792</v>
      </c>
      <c r="E55" s="18">
        <v>0.012</v>
      </c>
      <c r="F55" s="18">
        <v>-0.02</v>
      </c>
      <c r="G55" s="18">
        <v>-0.014</v>
      </c>
      <c r="H55" s="18">
        <v>38.417</v>
      </c>
      <c r="J55">
        <v>47</v>
      </c>
    </row>
    <row r="56" spans="1:10" ht="13.5">
      <c r="A56" s="18" t="s">
        <v>77</v>
      </c>
      <c r="B56" s="18" t="s">
        <v>114</v>
      </c>
      <c r="C56" s="18">
        <v>9.191</v>
      </c>
      <c r="D56" s="18">
        <v>-5.575</v>
      </c>
      <c r="E56" s="18">
        <v>0.003</v>
      </c>
      <c r="F56" s="18">
        <v>-0.005</v>
      </c>
      <c r="G56" s="18">
        <v>0</v>
      </c>
      <c r="H56" s="18">
        <v>4.931</v>
      </c>
      <c r="J56">
        <v>47</v>
      </c>
    </row>
    <row r="57" spans="1:10" ht="13.5">
      <c r="A57" s="18" t="s">
        <v>77</v>
      </c>
      <c r="B57" s="18" t="s">
        <v>115</v>
      </c>
      <c r="C57" s="18">
        <v>2.311</v>
      </c>
      <c r="D57" s="18">
        <v>0.105</v>
      </c>
      <c r="E57" s="18">
        <v>0</v>
      </c>
      <c r="F57" s="18">
        <v>0</v>
      </c>
      <c r="G57" s="18">
        <v>0.001</v>
      </c>
      <c r="H57" s="18">
        <v>-0.748</v>
      </c>
      <c r="J57">
        <v>47</v>
      </c>
    </row>
    <row r="58" spans="1:10" ht="13.5">
      <c r="A58" s="18" t="s">
        <v>77</v>
      </c>
      <c r="B58" s="18" t="s">
        <v>116</v>
      </c>
      <c r="C58" s="18">
        <v>-0.341</v>
      </c>
      <c r="D58" s="18">
        <v>2.871</v>
      </c>
      <c r="E58" s="18">
        <v>0</v>
      </c>
      <c r="F58" s="18">
        <v>-0.001</v>
      </c>
      <c r="G58" s="18">
        <v>-0.002</v>
      </c>
      <c r="H58" s="18">
        <v>5.929</v>
      </c>
      <c r="J58">
        <v>47</v>
      </c>
    </row>
    <row r="59" spans="1:10" ht="13.5">
      <c r="A59" s="18" t="s">
        <v>78</v>
      </c>
      <c r="B59" s="18" t="s">
        <v>113</v>
      </c>
      <c r="C59" s="18">
        <v>3.769</v>
      </c>
      <c r="D59" s="18">
        <v>-31.228</v>
      </c>
      <c r="E59" s="18">
        <v>0.012</v>
      </c>
      <c r="F59" s="18">
        <v>-0.02</v>
      </c>
      <c r="G59" s="18">
        <v>0</v>
      </c>
      <c r="H59" s="18">
        <v>7.371</v>
      </c>
      <c r="J59">
        <v>54</v>
      </c>
    </row>
    <row r="60" spans="1:10" ht="13.5">
      <c r="A60" s="18" t="s">
        <v>78</v>
      </c>
      <c r="B60" s="18" t="s">
        <v>114</v>
      </c>
      <c r="C60" s="18">
        <v>17.766</v>
      </c>
      <c r="D60" s="18">
        <v>-5.575</v>
      </c>
      <c r="E60" s="18">
        <v>0.003</v>
      </c>
      <c r="F60" s="18">
        <v>-0.005</v>
      </c>
      <c r="G60" s="18">
        <v>0.004</v>
      </c>
      <c r="H60" s="18">
        <v>-0.665</v>
      </c>
      <c r="J60">
        <v>54</v>
      </c>
    </row>
    <row r="61" spans="1:10" ht="13.5">
      <c r="A61" s="18" t="s">
        <v>78</v>
      </c>
      <c r="B61" s="18" t="s">
        <v>115</v>
      </c>
      <c r="C61" s="18">
        <v>2.311</v>
      </c>
      <c r="D61" s="18">
        <v>0.105</v>
      </c>
      <c r="E61" s="18">
        <v>0</v>
      </c>
      <c r="F61" s="18">
        <v>0</v>
      </c>
      <c r="G61" s="18">
        <v>0.001</v>
      </c>
      <c r="H61" s="18">
        <v>-0.643</v>
      </c>
      <c r="J61">
        <v>54</v>
      </c>
    </row>
    <row r="62" spans="1:10" ht="13.5">
      <c r="A62" s="18" t="s">
        <v>78</v>
      </c>
      <c r="B62" s="18" t="s">
        <v>116</v>
      </c>
      <c r="C62" s="18">
        <v>-0.341</v>
      </c>
      <c r="D62" s="18">
        <v>0.037</v>
      </c>
      <c r="E62" s="18">
        <v>0</v>
      </c>
      <c r="F62" s="18">
        <v>-0.002</v>
      </c>
      <c r="G62" s="18">
        <v>-0.002</v>
      </c>
      <c r="H62" s="18">
        <v>7.701</v>
      </c>
      <c r="J62">
        <v>54</v>
      </c>
    </row>
    <row r="63" spans="1:10" ht="13.5">
      <c r="A63" s="18" t="s">
        <v>79</v>
      </c>
      <c r="B63" s="18" t="s">
        <v>113</v>
      </c>
      <c r="C63" s="18">
        <v>5.484</v>
      </c>
      <c r="D63" s="18">
        <v>-30.662</v>
      </c>
      <c r="E63" s="18">
        <v>0.012</v>
      </c>
      <c r="F63" s="18">
        <v>-0.02</v>
      </c>
      <c r="G63" s="18">
        <v>0.003</v>
      </c>
      <c r="H63" s="18">
        <v>1.173</v>
      </c>
      <c r="J63">
        <v>54</v>
      </c>
    </row>
    <row r="64" spans="1:10" ht="13.5">
      <c r="A64" s="18" t="s">
        <v>79</v>
      </c>
      <c r="B64" s="18" t="s">
        <v>114</v>
      </c>
      <c r="C64" s="18">
        <v>19.481</v>
      </c>
      <c r="D64" s="18">
        <v>-5.575</v>
      </c>
      <c r="E64" s="18">
        <v>0.003</v>
      </c>
      <c r="F64" s="18">
        <v>-0.005</v>
      </c>
      <c r="G64" s="18">
        <v>0.005</v>
      </c>
      <c r="H64" s="18">
        <v>-1.785</v>
      </c>
      <c r="J64">
        <v>54</v>
      </c>
    </row>
    <row r="65" spans="1:10" ht="13.5">
      <c r="A65" s="18" t="s">
        <v>79</v>
      </c>
      <c r="B65" s="18" t="s">
        <v>115</v>
      </c>
      <c r="C65" s="18">
        <v>2.311</v>
      </c>
      <c r="D65" s="18">
        <v>0.105</v>
      </c>
      <c r="E65" s="18">
        <v>0</v>
      </c>
      <c r="F65" s="18">
        <v>0</v>
      </c>
      <c r="G65" s="18">
        <v>0.001</v>
      </c>
      <c r="H65" s="18">
        <v>-0.622</v>
      </c>
      <c r="J65">
        <v>54</v>
      </c>
    </row>
    <row r="66" spans="1:10" ht="13.5">
      <c r="A66" s="18" t="s">
        <v>79</v>
      </c>
      <c r="B66" s="18" t="s">
        <v>116</v>
      </c>
      <c r="C66" s="18">
        <v>-0.341</v>
      </c>
      <c r="D66" s="18">
        <v>-0.877</v>
      </c>
      <c r="E66" s="18">
        <v>0.001</v>
      </c>
      <c r="F66" s="18">
        <v>-0.002</v>
      </c>
      <c r="G66" s="18">
        <v>-0.002</v>
      </c>
      <c r="H66" s="18">
        <v>7.619</v>
      </c>
      <c r="J66">
        <v>54</v>
      </c>
    </row>
    <row r="67" spans="1:10" ht="13.5">
      <c r="A67" s="18" t="s">
        <v>80</v>
      </c>
      <c r="B67" s="18" t="s">
        <v>113</v>
      </c>
      <c r="C67" s="18">
        <v>17.489</v>
      </c>
      <c r="D67" s="18">
        <v>-17.732</v>
      </c>
      <c r="E67" s="18">
        <v>0.009</v>
      </c>
      <c r="F67" s="18">
        <v>-0.017</v>
      </c>
      <c r="G67" s="18">
        <v>0.02</v>
      </c>
      <c r="H67" s="18">
        <v>-34.488</v>
      </c>
      <c r="J67">
        <v>62</v>
      </c>
    </row>
    <row r="68" spans="1:10" ht="13.5">
      <c r="A68" s="18" t="s">
        <v>80</v>
      </c>
      <c r="B68" s="18" t="s">
        <v>114</v>
      </c>
      <c r="C68" s="18">
        <v>31.486</v>
      </c>
      <c r="D68" s="18">
        <v>-5.575</v>
      </c>
      <c r="E68" s="18">
        <v>0.003</v>
      </c>
      <c r="F68" s="18">
        <v>-0.005</v>
      </c>
      <c r="G68" s="18">
        <v>0.011</v>
      </c>
      <c r="H68" s="18">
        <v>-9.619</v>
      </c>
      <c r="J68">
        <v>62</v>
      </c>
    </row>
    <row r="69" spans="1:10" ht="13.5">
      <c r="A69" s="18" t="s">
        <v>80</v>
      </c>
      <c r="B69" s="18" t="s">
        <v>115</v>
      </c>
      <c r="C69" s="18">
        <v>2.311</v>
      </c>
      <c r="D69" s="18">
        <v>0.105</v>
      </c>
      <c r="E69" s="18">
        <v>0</v>
      </c>
      <c r="F69" s="18">
        <v>0</v>
      </c>
      <c r="G69" s="18">
        <v>0.001</v>
      </c>
      <c r="H69" s="18">
        <v>-0.475</v>
      </c>
      <c r="J69">
        <v>62</v>
      </c>
    </row>
    <row r="70" spans="1:10" ht="13.5">
      <c r="A70" s="18" t="s">
        <v>80</v>
      </c>
      <c r="B70" s="18" t="s">
        <v>116</v>
      </c>
      <c r="C70" s="18">
        <v>-0.341</v>
      </c>
      <c r="D70" s="18">
        <v>-9.244</v>
      </c>
      <c r="E70" s="18">
        <v>0.003</v>
      </c>
      <c r="F70" s="18">
        <v>-0.004</v>
      </c>
      <c r="G70" s="18">
        <v>0</v>
      </c>
      <c r="H70" s="18">
        <v>0.9</v>
      </c>
      <c r="J70">
        <v>62</v>
      </c>
    </row>
    <row r="71" spans="1:10" ht="13.5">
      <c r="A71" s="18" t="s">
        <v>81</v>
      </c>
      <c r="B71" s="18" t="s">
        <v>113</v>
      </c>
      <c r="C71" s="18">
        <v>19.204</v>
      </c>
      <c r="D71" s="18">
        <v>-15.267</v>
      </c>
      <c r="E71" s="18">
        <v>0.008</v>
      </c>
      <c r="F71" s="18">
        <v>-0.017</v>
      </c>
      <c r="G71" s="18">
        <v>0.022</v>
      </c>
      <c r="H71" s="18">
        <v>-37.789</v>
      </c>
      <c r="J71">
        <v>62</v>
      </c>
    </row>
    <row r="72" spans="1:10" ht="13.5">
      <c r="A72" s="18" t="s">
        <v>81</v>
      </c>
      <c r="B72" s="18" t="s">
        <v>114</v>
      </c>
      <c r="C72" s="18">
        <v>33.201</v>
      </c>
      <c r="D72" s="18">
        <v>-5.575</v>
      </c>
      <c r="E72" s="18">
        <v>0.003</v>
      </c>
      <c r="F72" s="18">
        <v>-0.005</v>
      </c>
      <c r="G72" s="18">
        <v>0.012</v>
      </c>
      <c r="H72" s="18">
        <v>-10.739</v>
      </c>
      <c r="J72">
        <v>62</v>
      </c>
    </row>
    <row r="73" spans="1:10" ht="13.5">
      <c r="A73" s="18" t="s">
        <v>81</v>
      </c>
      <c r="B73" s="18" t="s">
        <v>115</v>
      </c>
      <c r="C73" s="18">
        <v>2.311</v>
      </c>
      <c r="D73" s="18">
        <v>0.105</v>
      </c>
      <c r="E73" s="18">
        <v>0</v>
      </c>
      <c r="F73" s="18">
        <v>0</v>
      </c>
      <c r="G73" s="18">
        <v>0.001</v>
      </c>
      <c r="H73" s="18">
        <v>-0.454</v>
      </c>
      <c r="J73">
        <v>62</v>
      </c>
    </row>
    <row r="74" spans="1:10" ht="13.5">
      <c r="A74" s="18" t="s">
        <v>81</v>
      </c>
      <c r="B74" s="18" t="s">
        <v>116</v>
      </c>
      <c r="C74" s="18">
        <v>-0.341</v>
      </c>
      <c r="D74" s="18">
        <v>-10.677</v>
      </c>
      <c r="E74" s="18">
        <v>0.003</v>
      </c>
      <c r="F74" s="18">
        <v>-0.004</v>
      </c>
      <c r="G74" s="18">
        <v>0.001</v>
      </c>
      <c r="H74" s="18">
        <v>-1.092</v>
      </c>
      <c r="J74">
        <v>62</v>
      </c>
    </row>
    <row r="75" spans="1:10" ht="13.5">
      <c r="A75" s="18" t="s">
        <v>82</v>
      </c>
      <c r="B75" s="18" t="s">
        <v>113</v>
      </c>
      <c r="C75" s="18">
        <v>27.779</v>
      </c>
      <c r="D75" s="18">
        <v>-5.501</v>
      </c>
      <c r="E75" s="18">
        <v>0.006</v>
      </c>
      <c r="F75" s="18">
        <v>-0.015</v>
      </c>
      <c r="G75" s="18">
        <v>0.031</v>
      </c>
      <c r="H75" s="18">
        <v>-47.842</v>
      </c>
      <c r="J75">
        <v>68</v>
      </c>
    </row>
    <row r="76" spans="1:10" ht="13.5">
      <c r="A76" s="18" t="s">
        <v>82</v>
      </c>
      <c r="B76" s="18" t="s">
        <v>114</v>
      </c>
      <c r="C76" s="18">
        <v>41.776</v>
      </c>
      <c r="D76" s="18">
        <v>-5.575</v>
      </c>
      <c r="E76" s="18">
        <v>0.003</v>
      </c>
      <c r="F76" s="18">
        <v>-0.005</v>
      </c>
      <c r="G76" s="18">
        <v>0.016</v>
      </c>
      <c r="H76" s="18">
        <v>-16.335</v>
      </c>
      <c r="J76">
        <v>68</v>
      </c>
    </row>
    <row r="77" spans="1:10" ht="13.5">
      <c r="A77" s="18" t="s">
        <v>82</v>
      </c>
      <c r="B77" s="18" t="s">
        <v>115</v>
      </c>
      <c r="C77" s="18">
        <v>2.311</v>
      </c>
      <c r="D77" s="18">
        <v>0.105</v>
      </c>
      <c r="E77" s="18">
        <v>0</v>
      </c>
      <c r="F77" s="18">
        <v>0</v>
      </c>
      <c r="G77" s="18">
        <v>0.001</v>
      </c>
      <c r="H77" s="18">
        <v>-0.349</v>
      </c>
      <c r="J77">
        <v>68</v>
      </c>
    </row>
    <row r="78" spans="1:10" ht="13.5">
      <c r="A78" s="18" t="s">
        <v>82</v>
      </c>
      <c r="B78" s="18" t="s">
        <v>116</v>
      </c>
      <c r="C78" s="18">
        <v>-0.341</v>
      </c>
      <c r="D78" s="18">
        <v>-18.589</v>
      </c>
      <c r="E78" s="18">
        <v>0.005</v>
      </c>
      <c r="F78" s="18">
        <v>-0.005</v>
      </c>
      <c r="G78" s="18">
        <v>0.005</v>
      </c>
      <c r="H78" s="18">
        <v>-15.625</v>
      </c>
      <c r="J78">
        <v>68</v>
      </c>
    </row>
    <row r="79" spans="1:10" ht="13.5">
      <c r="A79" s="18" t="s">
        <v>83</v>
      </c>
      <c r="B79" s="18" t="s">
        <v>113</v>
      </c>
      <c r="C79" s="18">
        <v>30.137</v>
      </c>
      <c r="D79" s="18">
        <v>-3.548</v>
      </c>
      <c r="E79" s="18">
        <v>0.005</v>
      </c>
      <c r="F79" s="18">
        <v>-0.015</v>
      </c>
      <c r="G79" s="18">
        <v>0.033</v>
      </c>
      <c r="H79" s="18">
        <v>-49.085</v>
      </c>
      <c r="J79">
        <v>68</v>
      </c>
    </row>
    <row r="80" spans="1:10" ht="13.5">
      <c r="A80" s="18" t="s">
        <v>83</v>
      </c>
      <c r="B80" s="18" t="s">
        <v>114</v>
      </c>
      <c r="C80" s="18">
        <v>44.134</v>
      </c>
      <c r="D80" s="18">
        <v>-5.575</v>
      </c>
      <c r="E80" s="18">
        <v>0.003</v>
      </c>
      <c r="F80" s="18">
        <v>-0.005</v>
      </c>
      <c r="G80" s="18">
        <v>0.017</v>
      </c>
      <c r="H80" s="18">
        <v>-17.874</v>
      </c>
      <c r="J80">
        <v>68</v>
      </c>
    </row>
    <row r="81" spans="1:10" ht="13.5">
      <c r="A81" s="18" t="s">
        <v>83</v>
      </c>
      <c r="B81" s="18" t="s">
        <v>115</v>
      </c>
      <c r="C81" s="18">
        <v>2.311</v>
      </c>
      <c r="D81" s="18">
        <v>0.105</v>
      </c>
      <c r="E81" s="18">
        <v>0</v>
      </c>
      <c r="F81" s="18">
        <v>0</v>
      </c>
      <c r="G81" s="18">
        <v>0.001</v>
      </c>
      <c r="H81" s="18">
        <v>-0.32</v>
      </c>
      <c r="J81">
        <v>68</v>
      </c>
    </row>
    <row r="82" spans="1:10" ht="13.5">
      <c r="A82" s="18" t="s">
        <v>83</v>
      </c>
      <c r="B82" s="18" t="s">
        <v>116</v>
      </c>
      <c r="C82" s="18">
        <v>-0.341</v>
      </c>
      <c r="D82" s="18">
        <v>-20.968</v>
      </c>
      <c r="E82" s="18">
        <v>0.006</v>
      </c>
      <c r="F82" s="18">
        <v>-0.006</v>
      </c>
      <c r="G82" s="18">
        <v>0.006</v>
      </c>
      <c r="H82" s="18">
        <v>-21.062</v>
      </c>
      <c r="J82">
        <v>68</v>
      </c>
    </row>
    <row r="83" spans="1:10" ht="13.5">
      <c r="A83" s="18" t="s">
        <v>84</v>
      </c>
      <c r="B83" s="18" t="s">
        <v>113</v>
      </c>
      <c r="C83" s="18">
        <v>25.366</v>
      </c>
      <c r="D83" s="18">
        <v>-0.997</v>
      </c>
      <c r="E83" s="18">
        <v>0</v>
      </c>
      <c r="F83" s="18">
        <v>0.037</v>
      </c>
      <c r="G83" s="18">
        <v>0.008</v>
      </c>
      <c r="H83" s="18">
        <v>31.147</v>
      </c>
      <c r="J83">
        <v>69</v>
      </c>
    </row>
    <row r="84" spans="1:10" ht="13.5">
      <c r="A84" s="18" t="s">
        <v>84</v>
      </c>
      <c r="B84" s="18" t="s">
        <v>114</v>
      </c>
      <c r="C84" s="18">
        <v>7.347</v>
      </c>
      <c r="D84" s="18">
        <v>5.136</v>
      </c>
      <c r="E84" s="18">
        <v>0.001</v>
      </c>
      <c r="F84" s="18">
        <v>0.011</v>
      </c>
      <c r="G84" s="18">
        <v>-0.002</v>
      </c>
      <c r="H84" s="18">
        <v>-6.445</v>
      </c>
      <c r="J84">
        <v>69</v>
      </c>
    </row>
    <row r="85" spans="1:10" ht="13.5">
      <c r="A85" s="18" t="s">
        <v>84</v>
      </c>
      <c r="B85" s="18" t="s">
        <v>115</v>
      </c>
      <c r="C85" s="18">
        <v>2.287</v>
      </c>
      <c r="D85" s="18">
        <v>-0.135</v>
      </c>
      <c r="E85" s="18">
        <v>0</v>
      </c>
      <c r="F85" s="18">
        <v>0</v>
      </c>
      <c r="G85" s="18">
        <v>0.001</v>
      </c>
      <c r="H85" s="18">
        <v>0.728</v>
      </c>
      <c r="J85">
        <v>69</v>
      </c>
    </row>
    <row r="86" spans="1:10" ht="13.5">
      <c r="A86" s="18" t="s">
        <v>84</v>
      </c>
      <c r="B86" s="18" t="s">
        <v>116</v>
      </c>
      <c r="C86" s="18">
        <v>7.816</v>
      </c>
      <c r="D86" s="18">
        <v>-9.482</v>
      </c>
      <c r="E86" s="18">
        <v>-0.003</v>
      </c>
      <c r="F86" s="18">
        <v>0.004</v>
      </c>
      <c r="G86" s="18">
        <v>0.005</v>
      </c>
      <c r="H86" s="18">
        <v>18.064</v>
      </c>
      <c r="J86">
        <v>69</v>
      </c>
    </row>
    <row r="87" spans="1:10" ht="13.5">
      <c r="A87" s="18" t="s">
        <v>85</v>
      </c>
      <c r="B87" s="18" t="s">
        <v>113</v>
      </c>
      <c r="C87" s="18">
        <v>26.867</v>
      </c>
      <c r="D87" s="18">
        <v>-1.628</v>
      </c>
      <c r="E87" s="18">
        <v>-0.001</v>
      </c>
      <c r="F87" s="18">
        <v>0.037</v>
      </c>
      <c r="G87" s="18">
        <v>0.008</v>
      </c>
      <c r="H87" s="18">
        <v>30.921</v>
      </c>
      <c r="J87">
        <v>69</v>
      </c>
    </row>
    <row r="88" spans="1:10" ht="13.5">
      <c r="A88" s="18" t="s">
        <v>85</v>
      </c>
      <c r="B88" s="18" t="s">
        <v>114</v>
      </c>
      <c r="C88" s="18">
        <v>8.847</v>
      </c>
      <c r="D88" s="18">
        <v>5.136</v>
      </c>
      <c r="E88" s="18">
        <v>0.001</v>
      </c>
      <c r="F88" s="18">
        <v>0.011</v>
      </c>
      <c r="G88" s="18">
        <v>-0.001</v>
      </c>
      <c r="H88" s="18">
        <v>-5.543</v>
      </c>
      <c r="J88">
        <v>69</v>
      </c>
    </row>
    <row r="89" spans="1:10" ht="13.5">
      <c r="A89" s="18" t="s">
        <v>85</v>
      </c>
      <c r="B89" s="18" t="s">
        <v>115</v>
      </c>
      <c r="C89" s="18">
        <v>2.287</v>
      </c>
      <c r="D89" s="18">
        <v>-0.135</v>
      </c>
      <c r="E89" s="18">
        <v>0</v>
      </c>
      <c r="F89" s="18">
        <v>0</v>
      </c>
      <c r="G89" s="18">
        <v>0.001</v>
      </c>
      <c r="H89" s="18">
        <v>0.704</v>
      </c>
      <c r="J89">
        <v>69</v>
      </c>
    </row>
    <row r="90" spans="1:10" ht="13.5">
      <c r="A90" s="18" t="s">
        <v>85</v>
      </c>
      <c r="B90" s="18" t="s">
        <v>116</v>
      </c>
      <c r="C90" s="18">
        <v>7.816</v>
      </c>
      <c r="D90" s="18">
        <v>-9.482</v>
      </c>
      <c r="E90" s="18">
        <v>-0.003</v>
      </c>
      <c r="F90" s="18">
        <v>0.004</v>
      </c>
      <c r="G90" s="18">
        <v>0.005</v>
      </c>
      <c r="H90" s="18">
        <v>16.404</v>
      </c>
      <c r="J90">
        <v>69</v>
      </c>
    </row>
    <row r="91" spans="1:10" ht="13.5">
      <c r="A91" s="18" t="s">
        <v>86</v>
      </c>
      <c r="B91" s="18" t="s">
        <v>113</v>
      </c>
      <c r="C91" s="18">
        <v>33.727</v>
      </c>
      <c r="D91" s="18">
        <v>-9.717</v>
      </c>
      <c r="E91" s="18">
        <v>-0.003</v>
      </c>
      <c r="F91" s="18">
        <v>0.035</v>
      </c>
      <c r="G91" s="18">
        <v>0.008</v>
      </c>
      <c r="H91" s="18">
        <v>27.014</v>
      </c>
      <c r="J91">
        <v>75</v>
      </c>
    </row>
    <row r="92" spans="1:10" ht="13.5">
      <c r="A92" s="18" t="s">
        <v>86</v>
      </c>
      <c r="B92" s="18" t="s">
        <v>114</v>
      </c>
      <c r="C92" s="18">
        <v>15.707</v>
      </c>
      <c r="D92" s="18">
        <v>5.136</v>
      </c>
      <c r="E92" s="18">
        <v>0.001</v>
      </c>
      <c r="F92" s="18">
        <v>0.011</v>
      </c>
      <c r="G92" s="18">
        <v>0.001</v>
      </c>
      <c r="H92" s="18">
        <v>-1.417</v>
      </c>
      <c r="J92">
        <v>75</v>
      </c>
    </row>
    <row r="93" spans="1:10" ht="13.5">
      <c r="A93" s="18" t="s">
        <v>86</v>
      </c>
      <c r="B93" s="18" t="s">
        <v>115</v>
      </c>
      <c r="C93" s="18">
        <v>2.287</v>
      </c>
      <c r="D93" s="18">
        <v>-0.135</v>
      </c>
      <c r="E93" s="18">
        <v>0</v>
      </c>
      <c r="F93" s="18">
        <v>0</v>
      </c>
      <c r="G93" s="18">
        <v>0.001</v>
      </c>
      <c r="H93" s="18">
        <v>0.596</v>
      </c>
      <c r="J93">
        <v>75</v>
      </c>
    </row>
    <row r="94" spans="1:10" ht="13.5">
      <c r="A94" s="18" t="s">
        <v>86</v>
      </c>
      <c r="B94" s="18" t="s">
        <v>116</v>
      </c>
      <c r="C94" s="18">
        <v>7.816</v>
      </c>
      <c r="D94" s="18">
        <v>-11.49</v>
      </c>
      <c r="E94" s="18">
        <v>-0.003</v>
      </c>
      <c r="F94" s="18">
        <v>0.004</v>
      </c>
      <c r="G94" s="18">
        <v>0.003</v>
      </c>
      <c r="H94" s="18">
        <v>8.202</v>
      </c>
      <c r="J94">
        <v>75</v>
      </c>
    </row>
    <row r="95" spans="1:10" ht="13.5">
      <c r="A95" s="18" t="s">
        <v>87</v>
      </c>
      <c r="B95" s="18" t="s">
        <v>113</v>
      </c>
      <c r="C95" s="18">
        <v>35.442</v>
      </c>
      <c r="D95" s="18">
        <v>-13.064</v>
      </c>
      <c r="E95" s="18">
        <v>-0.004</v>
      </c>
      <c r="F95" s="18">
        <v>0.034</v>
      </c>
      <c r="G95" s="18">
        <v>0.008</v>
      </c>
      <c r="H95" s="18">
        <v>24.748</v>
      </c>
      <c r="J95">
        <v>75</v>
      </c>
    </row>
    <row r="96" spans="1:10" ht="13.5">
      <c r="A96" s="18" t="s">
        <v>87</v>
      </c>
      <c r="B96" s="18" t="s">
        <v>114</v>
      </c>
      <c r="C96" s="18">
        <v>17.422</v>
      </c>
      <c r="D96" s="18">
        <v>5.136</v>
      </c>
      <c r="E96" s="18">
        <v>0.001</v>
      </c>
      <c r="F96" s="18">
        <v>0.011</v>
      </c>
      <c r="G96" s="18">
        <v>0.002</v>
      </c>
      <c r="H96" s="18">
        <v>-0.386</v>
      </c>
      <c r="J96">
        <v>75</v>
      </c>
    </row>
    <row r="97" spans="1:10" ht="13.5">
      <c r="A97" s="18" t="s">
        <v>87</v>
      </c>
      <c r="B97" s="18" t="s">
        <v>115</v>
      </c>
      <c r="C97" s="18">
        <v>2.287</v>
      </c>
      <c r="D97" s="18">
        <v>-0.135</v>
      </c>
      <c r="E97" s="18">
        <v>0</v>
      </c>
      <c r="F97" s="18">
        <v>0</v>
      </c>
      <c r="G97" s="18">
        <v>0.001</v>
      </c>
      <c r="H97" s="18">
        <v>0.569</v>
      </c>
      <c r="J97">
        <v>75</v>
      </c>
    </row>
    <row r="98" spans="1:10" ht="13.5">
      <c r="A98" s="18" t="s">
        <v>87</v>
      </c>
      <c r="B98" s="18" t="s">
        <v>116</v>
      </c>
      <c r="C98" s="18">
        <v>7.816</v>
      </c>
      <c r="D98" s="18">
        <v>-12.316</v>
      </c>
      <c r="E98" s="18">
        <v>-0.003</v>
      </c>
      <c r="F98" s="18">
        <v>0.003</v>
      </c>
      <c r="G98" s="18">
        <v>0.002</v>
      </c>
      <c r="H98" s="18">
        <v>5.823</v>
      </c>
      <c r="J98">
        <v>75</v>
      </c>
    </row>
    <row r="99" spans="1:10" ht="13.5">
      <c r="A99" s="18" t="s">
        <v>88</v>
      </c>
      <c r="B99" s="18" t="s">
        <v>113</v>
      </c>
      <c r="C99" s="18">
        <v>49.162</v>
      </c>
      <c r="D99" s="18">
        <v>-32.062</v>
      </c>
      <c r="E99" s="18">
        <v>0.161</v>
      </c>
      <c r="F99" s="18">
        <v>0.031</v>
      </c>
      <c r="G99" s="18">
        <v>0.015</v>
      </c>
      <c r="H99" s="18">
        <v>-24.696</v>
      </c>
      <c r="J99">
        <v>84</v>
      </c>
    </row>
    <row r="100" spans="1:10" ht="13.5">
      <c r="A100" s="18" t="s">
        <v>88</v>
      </c>
      <c r="B100" s="18" t="s">
        <v>114</v>
      </c>
      <c r="C100" s="18">
        <v>31.142</v>
      </c>
      <c r="D100" s="18">
        <v>5.849</v>
      </c>
      <c r="E100" s="18">
        <v>0.064</v>
      </c>
      <c r="F100" s="18">
        <v>0.012</v>
      </c>
      <c r="G100" s="18">
        <v>0.013</v>
      </c>
      <c r="H100" s="18">
        <v>7.935</v>
      </c>
      <c r="J100">
        <v>84</v>
      </c>
    </row>
    <row r="101" spans="1:10" ht="13.5">
      <c r="A101" s="18" t="s">
        <v>88</v>
      </c>
      <c r="B101" s="18" t="s">
        <v>115</v>
      </c>
      <c r="C101" s="18">
        <v>2.287</v>
      </c>
      <c r="D101" s="18">
        <v>-0.07</v>
      </c>
      <c r="E101" s="18">
        <v>0.003</v>
      </c>
      <c r="F101" s="18">
        <v>0</v>
      </c>
      <c r="G101" s="18">
        <v>0.001</v>
      </c>
      <c r="H101" s="18">
        <v>0.359</v>
      </c>
      <c r="J101">
        <v>84</v>
      </c>
    </row>
    <row r="102" spans="1:10" ht="13.5">
      <c r="A102" s="18" t="s">
        <v>88</v>
      </c>
      <c r="B102" s="18" t="s">
        <v>116</v>
      </c>
      <c r="C102" s="18">
        <v>7.816</v>
      </c>
      <c r="D102" s="18">
        <v>-12.815</v>
      </c>
      <c r="E102" s="18">
        <v>0.006</v>
      </c>
      <c r="F102" s="18">
        <v>0.003</v>
      </c>
      <c r="G102" s="18">
        <v>-0.004</v>
      </c>
      <c r="H102" s="18">
        <v>-19.852</v>
      </c>
      <c r="J102">
        <v>84</v>
      </c>
    </row>
    <row r="103" spans="1:10" ht="13.5">
      <c r="A103" s="18" t="s">
        <v>89</v>
      </c>
      <c r="B103" s="18" t="s">
        <v>113</v>
      </c>
      <c r="C103" s="18">
        <v>50.877</v>
      </c>
      <c r="D103" s="18">
        <v>-16.944</v>
      </c>
      <c r="E103" s="18">
        <v>0.277</v>
      </c>
      <c r="F103" s="18">
        <v>0.034</v>
      </c>
      <c r="G103" s="18">
        <v>0.06</v>
      </c>
      <c r="H103" s="18">
        <v>-29.55</v>
      </c>
      <c r="J103">
        <v>84</v>
      </c>
    </row>
    <row r="104" spans="1:10" ht="13.5">
      <c r="A104" s="18" t="s">
        <v>89</v>
      </c>
      <c r="B104" s="18" t="s">
        <v>114</v>
      </c>
      <c r="C104" s="18">
        <v>32.857</v>
      </c>
      <c r="D104" s="18">
        <v>6.627</v>
      </c>
      <c r="E104" s="18">
        <v>0.105</v>
      </c>
      <c r="F104" s="18">
        <v>0.012</v>
      </c>
      <c r="G104" s="18">
        <v>0.031</v>
      </c>
      <c r="H104" s="18">
        <v>9.186</v>
      </c>
      <c r="J104">
        <v>84</v>
      </c>
    </row>
    <row r="105" spans="1:10" ht="13.5">
      <c r="A105" s="18" t="s">
        <v>89</v>
      </c>
      <c r="B105" s="18" t="s">
        <v>115</v>
      </c>
      <c r="C105" s="18">
        <v>2.287</v>
      </c>
      <c r="D105" s="18">
        <v>-0.009</v>
      </c>
      <c r="E105" s="18">
        <v>0.004</v>
      </c>
      <c r="F105" s="18">
        <v>0</v>
      </c>
      <c r="G105" s="18">
        <v>0.002</v>
      </c>
      <c r="H105" s="18">
        <v>0.351</v>
      </c>
      <c r="J105">
        <v>84</v>
      </c>
    </row>
    <row r="106" spans="1:10" ht="13.5">
      <c r="A106" s="18" t="s">
        <v>89</v>
      </c>
      <c r="B106" s="18" t="s">
        <v>116</v>
      </c>
      <c r="C106" s="18">
        <v>7.816</v>
      </c>
      <c r="D106" s="18">
        <v>-6.242</v>
      </c>
      <c r="E106" s="18">
        <v>0.015</v>
      </c>
      <c r="F106" s="18">
        <v>0.005</v>
      </c>
      <c r="G106" s="18">
        <v>-0.002</v>
      </c>
      <c r="H106" s="18">
        <v>-21.744</v>
      </c>
      <c r="J106">
        <v>84</v>
      </c>
    </row>
    <row r="107" spans="1:10" ht="13.5">
      <c r="A107" s="18" t="s">
        <v>90</v>
      </c>
      <c r="B107" s="18" t="s">
        <v>113</v>
      </c>
      <c r="C107" s="18">
        <v>59.452</v>
      </c>
      <c r="D107" s="18">
        <v>23.537</v>
      </c>
      <c r="E107" s="18">
        <v>-0.042</v>
      </c>
      <c r="F107" s="18">
        <v>0.041</v>
      </c>
      <c r="G107" s="18">
        <v>0.309</v>
      </c>
      <c r="H107" s="18">
        <v>-21.669</v>
      </c>
      <c r="J107">
        <v>90</v>
      </c>
    </row>
    <row r="108" spans="1:10" ht="13.5">
      <c r="A108" s="18" t="s">
        <v>90</v>
      </c>
      <c r="B108" s="18" t="s">
        <v>114</v>
      </c>
      <c r="C108" s="18">
        <v>41.432</v>
      </c>
      <c r="D108" s="18">
        <v>10.058</v>
      </c>
      <c r="E108" s="18">
        <v>-0.019</v>
      </c>
      <c r="F108" s="18">
        <v>0.012</v>
      </c>
      <c r="G108" s="18">
        <v>0.123</v>
      </c>
      <c r="H108" s="18">
        <v>17.732</v>
      </c>
      <c r="J108">
        <v>90</v>
      </c>
    </row>
    <row r="109" spans="1:10" ht="13.5">
      <c r="A109" s="18" t="s">
        <v>90</v>
      </c>
      <c r="B109" s="18" t="s">
        <v>115</v>
      </c>
      <c r="C109" s="18">
        <v>2.287</v>
      </c>
      <c r="D109" s="18">
        <v>0.18</v>
      </c>
      <c r="E109" s="18">
        <v>-0.001</v>
      </c>
      <c r="F109" s="18">
        <v>0</v>
      </c>
      <c r="G109" s="18">
        <v>0.005</v>
      </c>
      <c r="H109" s="18">
        <v>0.457</v>
      </c>
      <c r="J109">
        <v>90</v>
      </c>
    </row>
    <row r="110" spans="1:10" ht="13.5">
      <c r="A110" s="18" t="s">
        <v>90</v>
      </c>
      <c r="B110" s="18" t="s">
        <v>116</v>
      </c>
      <c r="C110" s="18">
        <v>7.816</v>
      </c>
      <c r="D110" s="18">
        <v>17.343</v>
      </c>
      <c r="E110" s="18">
        <v>0.006</v>
      </c>
      <c r="F110" s="18">
        <v>0.009</v>
      </c>
      <c r="G110" s="18">
        <v>0.016</v>
      </c>
      <c r="H110" s="18">
        <v>-15.126</v>
      </c>
      <c r="J110">
        <v>90</v>
      </c>
    </row>
    <row r="111" spans="1:10" ht="13.5">
      <c r="A111" s="18" t="s">
        <v>91</v>
      </c>
      <c r="B111" s="18" t="s">
        <v>113</v>
      </c>
      <c r="C111" s="18">
        <v>61.81</v>
      </c>
      <c r="D111" s="18">
        <v>25.725</v>
      </c>
      <c r="E111" s="18">
        <v>-0.417</v>
      </c>
      <c r="F111" s="18">
        <v>0.041</v>
      </c>
      <c r="G111" s="18">
        <v>0.249</v>
      </c>
      <c r="H111" s="18">
        <v>-14.81</v>
      </c>
      <c r="J111">
        <v>90</v>
      </c>
    </row>
    <row r="112" spans="1:10" ht="13.5">
      <c r="A112" s="18" t="s">
        <v>91</v>
      </c>
      <c r="B112" s="18" t="s">
        <v>114</v>
      </c>
      <c r="C112" s="18">
        <v>43.791</v>
      </c>
      <c r="D112" s="18">
        <v>10.276</v>
      </c>
      <c r="E112" s="18">
        <v>-0.16</v>
      </c>
      <c r="F112" s="18">
        <v>0.012</v>
      </c>
      <c r="G112" s="18">
        <v>0.1</v>
      </c>
      <c r="H112" s="18">
        <v>20.546</v>
      </c>
      <c r="J112">
        <v>90</v>
      </c>
    </row>
    <row r="113" spans="1:10" ht="13.5">
      <c r="A113" s="18" t="s">
        <v>91</v>
      </c>
      <c r="B113" s="18" t="s">
        <v>115</v>
      </c>
      <c r="C113" s="18">
        <v>2.287</v>
      </c>
      <c r="D113" s="18">
        <v>0.181</v>
      </c>
      <c r="E113" s="18">
        <v>-0.007</v>
      </c>
      <c r="F113" s="18">
        <v>0</v>
      </c>
      <c r="G113" s="18">
        <v>0.004</v>
      </c>
      <c r="H113" s="18">
        <v>0.507</v>
      </c>
      <c r="J113">
        <v>90</v>
      </c>
    </row>
    <row r="114" spans="1:10" ht="13.5">
      <c r="A114" s="18" t="s">
        <v>91</v>
      </c>
      <c r="B114" s="18" t="s">
        <v>116</v>
      </c>
      <c r="C114" s="18">
        <v>7.816</v>
      </c>
      <c r="D114" s="18">
        <v>22.042</v>
      </c>
      <c r="E114" s="18">
        <v>-0.012</v>
      </c>
      <c r="F114" s="18">
        <v>0.01</v>
      </c>
      <c r="G114" s="18">
        <v>0.015</v>
      </c>
      <c r="H114" s="18">
        <v>-9.699</v>
      </c>
      <c r="J114">
        <v>90</v>
      </c>
    </row>
    <row r="115" spans="1:10" ht="13.5">
      <c r="A115" s="18" t="s">
        <v>92</v>
      </c>
      <c r="B115" s="18" t="s">
        <v>113</v>
      </c>
      <c r="C115" s="18">
        <v>2.172</v>
      </c>
      <c r="D115" s="18">
        <v>-32.776</v>
      </c>
      <c r="E115" s="18">
        <v>0.586</v>
      </c>
      <c r="F115" s="18">
        <v>0.043</v>
      </c>
      <c r="G115" s="18">
        <v>-0.006</v>
      </c>
      <c r="H115" s="18">
        <v>40.983</v>
      </c>
      <c r="J115">
        <v>39</v>
      </c>
    </row>
    <row r="116" spans="1:10" ht="13.5">
      <c r="A116" s="18" t="s">
        <v>92</v>
      </c>
      <c r="B116" s="18" t="s">
        <v>114</v>
      </c>
      <c r="C116" s="18">
        <v>5.734</v>
      </c>
      <c r="D116" s="18">
        <v>-38.406</v>
      </c>
      <c r="E116" s="18">
        <v>0.46</v>
      </c>
      <c r="F116" s="18">
        <v>0.037</v>
      </c>
      <c r="G116" s="18">
        <v>0.034</v>
      </c>
      <c r="H116" s="18">
        <v>7.862</v>
      </c>
      <c r="J116">
        <v>39</v>
      </c>
    </row>
    <row r="117" spans="1:10" ht="13.5">
      <c r="A117" s="18" t="s">
        <v>92</v>
      </c>
      <c r="B117" s="18" t="s">
        <v>115</v>
      </c>
      <c r="C117" s="18">
        <v>-0.095</v>
      </c>
      <c r="D117" s="18">
        <v>-1.824</v>
      </c>
      <c r="E117" s="18">
        <v>0.02</v>
      </c>
      <c r="F117" s="18">
        <v>0.002</v>
      </c>
      <c r="G117" s="18">
        <v>0.003</v>
      </c>
      <c r="H117" s="18">
        <v>-0.288</v>
      </c>
      <c r="J117">
        <v>39</v>
      </c>
    </row>
    <row r="118" spans="1:10" ht="13.5">
      <c r="A118" s="18" t="s">
        <v>92</v>
      </c>
      <c r="B118" s="18" t="s">
        <v>116</v>
      </c>
      <c r="C118" s="18">
        <v>20.746</v>
      </c>
      <c r="D118" s="18">
        <v>-3.684</v>
      </c>
      <c r="E118" s="18">
        <v>-0.133</v>
      </c>
      <c r="F118" s="18">
        <v>0.004</v>
      </c>
      <c r="G118" s="18">
        <v>-0.08</v>
      </c>
      <c r="H118" s="18">
        <v>27.71</v>
      </c>
      <c r="J118">
        <v>39</v>
      </c>
    </row>
    <row r="119" spans="1:10" ht="13.5">
      <c r="A119" s="18" t="s">
        <v>93</v>
      </c>
      <c r="B119" s="18" t="s">
        <v>113</v>
      </c>
      <c r="C119" s="18">
        <v>0.74</v>
      </c>
      <c r="D119" s="18">
        <v>-31.879</v>
      </c>
      <c r="E119" s="18">
        <v>0.386</v>
      </c>
      <c r="F119" s="18">
        <v>0.042</v>
      </c>
      <c r="G119" s="18">
        <v>0.14</v>
      </c>
      <c r="H119" s="18">
        <v>31.266</v>
      </c>
      <c r="J119">
        <v>39</v>
      </c>
    </row>
    <row r="120" spans="1:10" ht="13.5">
      <c r="A120" s="18" t="s">
        <v>93</v>
      </c>
      <c r="B120" s="18" t="s">
        <v>114</v>
      </c>
      <c r="C120" s="18">
        <v>5.908</v>
      </c>
      <c r="D120" s="18">
        <v>-29.708</v>
      </c>
      <c r="E120" s="18">
        <v>0.283</v>
      </c>
      <c r="F120" s="18">
        <v>0.029</v>
      </c>
      <c r="G120" s="18">
        <v>0.145</v>
      </c>
      <c r="H120" s="18">
        <v>-2.34</v>
      </c>
      <c r="J120">
        <v>39</v>
      </c>
    </row>
    <row r="121" spans="1:10" ht="13.5">
      <c r="A121" s="18" t="s">
        <v>93</v>
      </c>
      <c r="B121" s="18" t="s">
        <v>115</v>
      </c>
      <c r="C121" s="18">
        <v>-0.084</v>
      </c>
      <c r="D121" s="18">
        <v>-1.322</v>
      </c>
      <c r="E121" s="18">
        <v>0.012</v>
      </c>
      <c r="F121" s="18">
        <v>0.001</v>
      </c>
      <c r="G121" s="18">
        <v>0.008</v>
      </c>
      <c r="H121" s="18">
        <v>-0.759</v>
      </c>
      <c r="J121">
        <v>39</v>
      </c>
    </row>
    <row r="122" spans="1:10" ht="13.5">
      <c r="A122" s="18" t="s">
        <v>93</v>
      </c>
      <c r="B122" s="18" t="s">
        <v>116</v>
      </c>
      <c r="C122" s="18">
        <v>19.294</v>
      </c>
      <c r="D122" s="18">
        <v>-7.329</v>
      </c>
      <c r="E122" s="18">
        <v>-0.065</v>
      </c>
      <c r="F122" s="18">
        <v>0.007</v>
      </c>
      <c r="G122" s="18">
        <v>-0.108</v>
      </c>
      <c r="H122" s="18">
        <v>26.039</v>
      </c>
      <c r="J122">
        <v>39</v>
      </c>
    </row>
    <row r="123" spans="1:10" ht="13.5">
      <c r="A123" s="18" t="s">
        <v>94</v>
      </c>
      <c r="B123" s="18" t="s">
        <v>113</v>
      </c>
      <c r="C123" s="18">
        <v>-5.944</v>
      </c>
      <c r="D123" s="18">
        <v>-21.459</v>
      </c>
      <c r="E123" s="18">
        <v>-0.16</v>
      </c>
      <c r="F123" s="18">
        <v>0.033</v>
      </c>
      <c r="G123" s="18">
        <v>0.251</v>
      </c>
      <c r="H123" s="18">
        <v>-7.008</v>
      </c>
      <c r="J123">
        <v>45</v>
      </c>
    </row>
    <row r="124" spans="1:10" ht="13.5">
      <c r="A124" s="18" t="s">
        <v>94</v>
      </c>
      <c r="B124" s="18" t="s">
        <v>114</v>
      </c>
      <c r="C124" s="18">
        <v>6.725</v>
      </c>
      <c r="D124" s="18">
        <v>3.578</v>
      </c>
      <c r="E124" s="18">
        <v>-0.128</v>
      </c>
      <c r="F124" s="18">
        <v>0.002</v>
      </c>
      <c r="G124" s="18">
        <v>0.191</v>
      </c>
      <c r="H124" s="18">
        <v>-19.416</v>
      </c>
      <c r="J124">
        <v>45</v>
      </c>
    </row>
    <row r="125" spans="1:10" ht="13.5">
      <c r="A125" s="18" t="s">
        <v>94</v>
      </c>
      <c r="B125" s="18" t="s">
        <v>115</v>
      </c>
      <c r="C125" s="18">
        <v>-0.033</v>
      </c>
      <c r="D125" s="18">
        <v>0.742</v>
      </c>
      <c r="E125" s="18">
        <v>-0.006</v>
      </c>
      <c r="F125" s="18">
        <v>0</v>
      </c>
      <c r="G125" s="18">
        <v>0.009</v>
      </c>
      <c r="H125" s="18">
        <v>-1.129</v>
      </c>
      <c r="J125">
        <v>45</v>
      </c>
    </row>
    <row r="126" spans="1:10" ht="13.5">
      <c r="A126" s="18" t="s">
        <v>94</v>
      </c>
      <c r="B126" s="18" t="s">
        <v>116</v>
      </c>
      <c r="C126" s="18">
        <v>12.539</v>
      </c>
      <c r="D126" s="18">
        <v>-17.65</v>
      </c>
      <c r="E126" s="18">
        <v>0.057</v>
      </c>
      <c r="F126" s="18">
        <v>0.015</v>
      </c>
      <c r="G126" s="18">
        <v>-0.08</v>
      </c>
      <c r="H126" s="18">
        <v>7.592</v>
      </c>
      <c r="J126">
        <v>45</v>
      </c>
    </row>
    <row r="127" spans="1:10" ht="13.5">
      <c r="A127" s="18" t="s">
        <v>95</v>
      </c>
      <c r="B127" s="18" t="s">
        <v>113</v>
      </c>
      <c r="C127" s="18">
        <v>-7.616</v>
      </c>
      <c r="D127" s="18">
        <v>-17.7</v>
      </c>
      <c r="E127" s="18">
        <v>-0.261</v>
      </c>
      <c r="F127" s="18">
        <v>0.03</v>
      </c>
      <c r="G127" s="18">
        <v>0.179</v>
      </c>
      <c r="H127" s="18">
        <v>-13.877</v>
      </c>
      <c r="J127">
        <v>45</v>
      </c>
    </row>
    <row r="128" spans="1:10" ht="13.5">
      <c r="A128" s="18" t="s">
        <v>95</v>
      </c>
      <c r="B128" s="18" t="s">
        <v>114</v>
      </c>
      <c r="C128" s="18">
        <v>6.931</v>
      </c>
      <c r="D128" s="18">
        <v>10.663</v>
      </c>
      <c r="E128" s="18">
        <v>-0.178</v>
      </c>
      <c r="F128" s="18">
        <v>-0.004</v>
      </c>
      <c r="G128" s="18">
        <v>0.138</v>
      </c>
      <c r="H128" s="18">
        <v>-16.916</v>
      </c>
      <c r="J128">
        <v>45</v>
      </c>
    </row>
    <row r="129" spans="1:10" ht="13.5">
      <c r="A129" s="18" t="s">
        <v>95</v>
      </c>
      <c r="B129" s="18" t="s">
        <v>115</v>
      </c>
      <c r="C129" s="18">
        <v>-0.02</v>
      </c>
      <c r="D129" s="18">
        <v>1.237</v>
      </c>
      <c r="E129" s="18">
        <v>-0.009</v>
      </c>
      <c r="F129" s="18">
        <v>-0.001</v>
      </c>
      <c r="G129" s="18">
        <v>0.007</v>
      </c>
      <c r="H129" s="18">
        <v>-0.783</v>
      </c>
      <c r="J129">
        <v>45</v>
      </c>
    </row>
    <row r="130" spans="1:10" ht="13.5">
      <c r="A130" s="18" t="s">
        <v>95</v>
      </c>
      <c r="B130" s="18" t="s">
        <v>116</v>
      </c>
      <c r="C130" s="18">
        <v>10.854</v>
      </c>
      <c r="D130" s="18">
        <v>-19.275</v>
      </c>
      <c r="E130" s="18">
        <v>0.062</v>
      </c>
      <c r="F130" s="18">
        <v>0.017</v>
      </c>
      <c r="G130" s="18">
        <v>-0.058</v>
      </c>
      <c r="H130" s="18">
        <v>1.122</v>
      </c>
      <c r="J130">
        <v>45</v>
      </c>
    </row>
    <row r="131" spans="1:10" ht="13.5">
      <c r="A131" s="18" t="s">
        <v>96</v>
      </c>
      <c r="B131" s="18" t="s">
        <v>113</v>
      </c>
      <c r="C131" s="18">
        <v>-11.921</v>
      </c>
      <c r="D131" s="18">
        <v>-5.183</v>
      </c>
      <c r="E131" s="18">
        <v>-0.582</v>
      </c>
      <c r="F131" s="18">
        <v>0.018</v>
      </c>
      <c r="G131" s="18">
        <v>-0.188</v>
      </c>
      <c r="H131" s="18">
        <v>-24.568</v>
      </c>
      <c r="J131">
        <v>92</v>
      </c>
    </row>
    <row r="132" spans="1:10" ht="13.5">
      <c r="A132" s="18" t="s">
        <v>96</v>
      </c>
      <c r="B132" s="18" t="s">
        <v>114</v>
      </c>
      <c r="C132" s="18">
        <v>7.465</v>
      </c>
      <c r="D132" s="18">
        <v>28.375</v>
      </c>
      <c r="E132" s="18">
        <v>-0.315</v>
      </c>
      <c r="F132" s="18">
        <v>-0.019</v>
      </c>
      <c r="G132" s="18">
        <v>-0.082</v>
      </c>
      <c r="H132" s="18">
        <v>0.676</v>
      </c>
      <c r="J132">
        <v>92</v>
      </c>
    </row>
    <row r="133" spans="1:10" ht="13.5">
      <c r="A133" s="18" t="s">
        <v>96</v>
      </c>
      <c r="B133" s="18" t="s">
        <v>115</v>
      </c>
      <c r="C133" s="18">
        <v>0.013</v>
      </c>
      <c r="D133" s="18">
        <v>2.571</v>
      </c>
      <c r="E133" s="18">
        <v>-0.018</v>
      </c>
      <c r="F133" s="18">
        <v>-0.002</v>
      </c>
      <c r="G133" s="18">
        <v>-0.005</v>
      </c>
      <c r="H133" s="18">
        <v>0.923</v>
      </c>
      <c r="J133">
        <v>92</v>
      </c>
    </row>
    <row r="134" spans="1:10" ht="13.5">
      <c r="A134" s="18" t="s">
        <v>96</v>
      </c>
      <c r="B134" s="18" t="s">
        <v>116</v>
      </c>
      <c r="C134" s="18">
        <v>6.527</v>
      </c>
      <c r="D134" s="18">
        <v>-22.331</v>
      </c>
      <c r="E134" s="18">
        <v>0.065</v>
      </c>
      <c r="F134" s="18">
        <v>0.02</v>
      </c>
      <c r="G134" s="18">
        <v>0.003</v>
      </c>
      <c r="H134" s="18">
        <v>-17.727</v>
      </c>
      <c r="J134">
        <v>92</v>
      </c>
    </row>
    <row r="135" spans="1:10" ht="13.5">
      <c r="A135" s="18" t="s">
        <v>97</v>
      </c>
      <c r="B135" s="18" t="s">
        <v>113</v>
      </c>
      <c r="C135" s="18">
        <v>-13.597</v>
      </c>
      <c r="D135" s="18">
        <v>1.281</v>
      </c>
      <c r="E135" s="18">
        <v>-0.733</v>
      </c>
      <c r="F135" s="18">
        <v>0.013</v>
      </c>
      <c r="G135" s="18">
        <v>-0.417</v>
      </c>
      <c r="H135" s="18">
        <v>-25.287</v>
      </c>
      <c r="J135">
        <v>92</v>
      </c>
    </row>
    <row r="136" spans="1:10" ht="13.5">
      <c r="A136" s="18" t="s">
        <v>97</v>
      </c>
      <c r="B136" s="18" t="s">
        <v>114</v>
      </c>
      <c r="C136" s="18">
        <v>7.674</v>
      </c>
      <c r="D136" s="18">
        <v>35.293</v>
      </c>
      <c r="E136" s="18">
        <v>-0.378</v>
      </c>
      <c r="F136" s="18">
        <v>-0.025</v>
      </c>
      <c r="G136" s="18">
        <v>-0.204</v>
      </c>
      <c r="H136" s="18">
        <v>11.817</v>
      </c>
      <c r="J136">
        <v>92</v>
      </c>
    </row>
    <row r="137" spans="1:10" ht="13.5">
      <c r="A137" s="18" t="s">
        <v>97</v>
      </c>
      <c r="B137" s="18" t="s">
        <v>115</v>
      </c>
      <c r="C137" s="18">
        <v>0.025</v>
      </c>
      <c r="D137" s="18">
        <v>3.113</v>
      </c>
      <c r="E137" s="18">
        <v>-0.022</v>
      </c>
      <c r="F137" s="18">
        <v>-0.002</v>
      </c>
      <c r="G137" s="18">
        <v>-0.012</v>
      </c>
      <c r="H137" s="18">
        <v>1.918</v>
      </c>
      <c r="J137">
        <v>92</v>
      </c>
    </row>
    <row r="138" spans="1:10" ht="13.5">
      <c r="A138" s="18" t="s">
        <v>97</v>
      </c>
      <c r="B138" s="18" t="s">
        <v>116</v>
      </c>
      <c r="C138" s="18">
        <v>4.846</v>
      </c>
      <c r="D138" s="18">
        <v>-22.886</v>
      </c>
      <c r="E138" s="18">
        <v>0.066</v>
      </c>
      <c r="F138" s="18">
        <v>0.02</v>
      </c>
      <c r="G138" s="18">
        <v>0.027</v>
      </c>
      <c r="H138" s="18">
        <v>-25.659</v>
      </c>
      <c r="J138">
        <v>92</v>
      </c>
    </row>
    <row r="139" spans="1:10" ht="13.5">
      <c r="A139" s="18" t="s">
        <v>98</v>
      </c>
      <c r="B139" s="18" t="s">
        <v>113</v>
      </c>
      <c r="C139" s="18">
        <v>51.161</v>
      </c>
      <c r="D139" s="18">
        <v>-78.265</v>
      </c>
      <c r="E139" s="18">
        <v>1.156</v>
      </c>
      <c r="F139" s="18">
        <v>0.074</v>
      </c>
      <c r="G139" s="18">
        <v>-0.531</v>
      </c>
      <c r="H139" s="18">
        <v>57.902</v>
      </c>
      <c r="J139">
        <v>114</v>
      </c>
    </row>
    <row r="140" spans="1:10" ht="13.5">
      <c r="A140" s="18" t="s">
        <v>98</v>
      </c>
      <c r="B140" s="18" t="s">
        <v>114</v>
      </c>
      <c r="C140" s="18">
        <v>7.534</v>
      </c>
      <c r="D140" s="18">
        <v>-33.394</v>
      </c>
      <c r="E140" s="18">
        <v>0.432</v>
      </c>
      <c r="F140" s="18">
        <v>0.03</v>
      </c>
      <c r="G140" s="18">
        <v>-0.19</v>
      </c>
      <c r="H140" s="18">
        <v>11.064</v>
      </c>
      <c r="J140">
        <v>114</v>
      </c>
    </row>
    <row r="141" spans="1:10" ht="13.5">
      <c r="A141" s="18" t="s">
        <v>98</v>
      </c>
      <c r="B141" s="18" t="s">
        <v>115</v>
      </c>
      <c r="C141" s="18">
        <v>0.013</v>
      </c>
      <c r="D141" s="18">
        <v>-2.985</v>
      </c>
      <c r="E141" s="18">
        <v>0.024</v>
      </c>
      <c r="F141" s="18">
        <v>0.003</v>
      </c>
      <c r="G141" s="18">
        <v>-0.012</v>
      </c>
      <c r="H141" s="18">
        <v>1.865</v>
      </c>
      <c r="J141">
        <v>114</v>
      </c>
    </row>
    <row r="142" spans="1:10" ht="13.5">
      <c r="A142" s="18" t="s">
        <v>98</v>
      </c>
      <c r="B142" s="18" t="s">
        <v>116</v>
      </c>
      <c r="C142" s="18">
        <v>45.729</v>
      </c>
      <c r="D142" s="18">
        <v>-15.208</v>
      </c>
      <c r="E142" s="18">
        <v>0.065</v>
      </c>
      <c r="F142" s="18">
        <v>0.014</v>
      </c>
      <c r="G142" s="18">
        <v>-0.063</v>
      </c>
      <c r="H142" s="18">
        <v>20.356</v>
      </c>
      <c r="J142">
        <v>114</v>
      </c>
    </row>
    <row r="143" spans="1:10" ht="13.5">
      <c r="A143" s="18" t="s">
        <v>99</v>
      </c>
      <c r="B143" s="18" t="s">
        <v>113</v>
      </c>
      <c r="C143" s="18">
        <v>49.487</v>
      </c>
      <c r="D143" s="18">
        <v>-68.946</v>
      </c>
      <c r="E143" s="18">
        <v>1.015</v>
      </c>
      <c r="F143" s="18">
        <v>0.066</v>
      </c>
      <c r="G143" s="18">
        <v>-0.15</v>
      </c>
      <c r="H143" s="18">
        <v>32.107</v>
      </c>
      <c r="J143">
        <v>114</v>
      </c>
    </row>
    <row r="144" spans="1:10" ht="13.5">
      <c r="A144" s="18" t="s">
        <v>99</v>
      </c>
      <c r="B144" s="18" t="s">
        <v>114</v>
      </c>
      <c r="C144" s="18">
        <v>7.744</v>
      </c>
      <c r="D144" s="18">
        <v>-26.493</v>
      </c>
      <c r="E144" s="18">
        <v>0.373</v>
      </c>
      <c r="F144" s="18">
        <v>0.024</v>
      </c>
      <c r="G144" s="18">
        <v>-0.049</v>
      </c>
      <c r="H144" s="18">
        <v>0.585</v>
      </c>
      <c r="J144">
        <v>114</v>
      </c>
    </row>
    <row r="145" spans="1:10" ht="13.5">
      <c r="A145" s="18" t="s">
        <v>99</v>
      </c>
      <c r="B145" s="18" t="s">
        <v>115</v>
      </c>
      <c r="C145" s="18">
        <v>0.026</v>
      </c>
      <c r="D145" s="18">
        <v>-2.444</v>
      </c>
      <c r="E145" s="18">
        <v>0.02</v>
      </c>
      <c r="F145" s="18">
        <v>0.002</v>
      </c>
      <c r="G145" s="18">
        <v>-0.004</v>
      </c>
      <c r="H145" s="18">
        <v>0.915</v>
      </c>
      <c r="J145">
        <v>114</v>
      </c>
    </row>
    <row r="146" spans="1:10" ht="13.5">
      <c r="A146" s="18" t="s">
        <v>99</v>
      </c>
      <c r="B146" s="18" t="s">
        <v>116</v>
      </c>
      <c r="C146" s="18">
        <v>44.05</v>
      </c>
      <c r="D146" s="18">
        <v>-14.362</v>
      </c>
      <c r="E146" s="18">
        <v>0.064</v>
      </c>
      <c r="F146" s="18">
        <v>0.014</v>
      </c>
      <c r="G146" s="18">
        <v>-0.038</v>
      </c>
      <c r="H146" s="18">
        <v>15.162</v>
      </c>
      <c r="J146">
        <v>114</v>
      </c>
    </row>
    <row r="147" spans="1:10" ht="13.5">
      <c r="A147" s="18" t="s">
        <v>100</v>
      </c>
      <c r="B147" s="18" t="s">
        <v>113</v>
      </c>
      <c r="C147" s="18">
        <v>43.553</v>
      </c>
      <c r="D147" s="18">
        <v>-29.598</v>
      </c>
      <c r="E147" s="18">
        <v>0.585</v>
      </c>
      <c r="F147" s="18">
        <v>0.031</v>
      </c>
      <c r="G147" s="18">
        <v>0.86</v>
      </c>
      <c r="H147" s="18">
        <v>-30.479</v>
      </c>
      <c r="J147">
        <v>133</v>
      </c>
    </row>
    <row r="148" spans="1:10" ht="13.5">
      <c r="A148" s="18" t="s">
        <v>100</v>
      </c>
      <c r="B148" s="18" t="s">
        <v>114</v>
      </c>
      <c r="C148" s="18">
        <v>8.501</v>
      </c>
      <c r="D148" s="18">
        <v>-1.881</v>
      </c>
      <c r="E148" s="18">
        <v>0.197</v>
      </c>
      <c r="F148" s="18">
        <v>0.003</v>
      </c>
      <c r="G148" s="18">
        <v>0.307</v>
      </c>
      <c r="H148" s="18">
        <v>-17.241</v>
      </c>
      <c r="J148">
        <v>133</v>
      </c>
    </row>
    <row r="149" spans="1:10" ht="13.5">
      <c r="A149" s="18" t="s">
        <v>100</v>
      </c>
      <c r="B149" s="18" t="s">
        <v>115</v>
      </c>
      <c r="C149" s="18">
        <v>0.071</v>
      </c>
      <c r="D149" s="18">
        <v>-0.628</v>
      </c>
      <c r="E149" s="18">
        <v>0.009</v>
      </c>
      <c r="F149" s="18">
        <v>0.001</v>
      </c>
      <c r="G149" s="18">
        <v>0.014</v>
      </c>
      <c r="H149" s="18">
        <v>-0.984</v>
      </c>
      <c r="J149">
        <v>133</v>
      </c>
    </row>
    <row r="150" spans="1:10" ht="13.5">
      <c r="A150" s="18" t="s">
        <v>100</v>
      </c>
      <c r="B150" s="18" t="s">
        <v>116</v>
      </c>
      <c r="C150" s="18">
        <v>38.096</v>
      </c>
      <c r="D150" s="18">
        <v>-8.351</v>
      </c>
      <c r="E150" s="18">
        <v>0.051</v>
      </c>
      <c r="F150" s="18">
        <v>0.009</v>
      </c>
      <c r="G150" s="18">
        <v>0.042</v>
      </c>
      <c r="H150" s="18">
        <v>0.501</v>
      </c>
      <c r="J150">
        <v>133</v>
      </c>
    </row>
    <row r="151" spans="1:10" ht="13.5">
      <c r="A151" s="18" t="s">
        <v>101</v>
      </c>
      <c r="B151" s="18" t="s">
        <v>113</v>
      </c>
      <c r="C151" s="18">
        <v>41.903</v>
      </c>
      <c r="D151" s="18">
        <v>-16.761</v>
      </c>
      <c r="E151" s="18">
        <v>0.39</v>
      </c>
      <c r="F151" s="18">
        <v>0.02</v>
      </c>
      <c r="G151" s="18">
        <v>1.034</v>
      </c>
      <c r="H151" s="18">
        <v>-38.625</v>
      </c>
      <c r="J151">
        <v>133</v>
      </c>
    </row>
    <row r="152" spans="1:10" ht="13.5">
      <c r="A152" s="18" t="s">
        <v>101</v>
      </c>
      <c r="B152" s="18" t="s">
        <v>114</v>
      </c>
      <c r="C152" s="18">
        <v>8.715</v>
      </c>
      <c r="D152" s="18">
        <v>5.41</v>
      </c>
      <c r="E152" s="18">
        <v>0.124</v>
      </c>
      <c r="F152" s="18">
        <v>-0.003</v>
      </c>
      <c r="G152" s="18">
        <v>0.363</v>
      </c>
      <c r="H152" s="18">
        <v>-16.634</v>
      </c>
      <c r="J152">
        <v>133</v>
      </c>
    </row>
    <row r="153" spans="1:10" ht="13.5">
      <c r="A153" s="18" t="s">
        <v>101</v>
      </c>
      <c r="B153" s="18" t="s">
        <v>115</v>
      </c>
      <c r="C153" s="18">
        <v>0.084</v>
      </c>
      <c r="D153" s="18">
        <v>-0.144</v>
      </c>
      <c r="E153" s="18">
        <v>0.006</v>
      </c>
      <c r="F153" s="18">
        <v>0</v>
      </c>
      <c r="G153" s="18">
        <v>0.017</v>
      </c>
      <c r="H153" s="18">
        <v>-1.119</v>
      </c>
      <c r="J153">
        <v>133</v>
      </c>
    </row>
    <row r="154" spans="1:10" ht="13.5">
      <c r="A154" s="18" t="s">
        <v>101</v>
      </c>
      <c r="B154" s="18" t="s">
        <v>116</v>
      </c>
      <c r="C154" s="18">
        <v>36.44</v>
      </c>
      <c r="D154" s="18">
        <v>-6.101</v>
      </c>
      <c r="E154" s="18">
        <v>0.036</v>
      </c>
      <c r="F154" s="18">
        <v>0.007</v>
      </c>
      <c r="G154" s="18">
        <v>0.059</v>
      </c>
      <c r="H154" s="18">
        <v>-2.036</v>
      </c>
      <c r="J154">
        <v>133</v>
      </c>
    </row>
    <row r="155" spans="1:10" ht="13.5">
      <c r="A155" s="18" t="s">
        <v>102</v>
      </c>
      <c r="B155" s="18" t="s">
        <v>113</v>
      </c>
      <c r="C155" s="18">
        <v>36.982</v>
      </c>
      <c r="D155" s="18">
        <v>30.604</v>
      </c>
      <c r="E155" s="18">
        <v>-1.101</v>
      </c>
      <c r="F155" s="18">
        <v>-0.02</v>
      </c>
      <c r="G155" s="18">
        <v>0.822</v>
      </c>
      <c r="H155" s="18">
        <v>-32.758</v>
      </c>
      <c r="J155">
        <v>131</v>
      </c>
    </row>
    <row r="156" spans="1:10" ht="13.5">
      <c r="A156" s="18" t="s">
        <v>102</v>
      </c>
      <c r="B156" s="18" t="s">
        <v>114</v>
      </c>
      <c r="C156" s="18">
        <v>9.364</v>
      </c>
      <c r="D156" s="18">
        <v>30.391</v>
      </c>
      <c r="E156" s="18">
        <v>-0.407</v>
      </c>
      <c r="F156" s="18">
        <v>-0.024</v>
      </c>
      <c r="G156" s="18">
        <v>0.268</v>
      </c>
      <c r="H156" s="18">
        <v>1.678</v>
      </c>
      <c r="J156">
        <v>131</v>
      </c>
    </row>
    <row r="157" spans="1:10" ht="13.5">
      <c r="A157" s="18" t="s">
        <v>102</v>
      </c>
      <c r="B157" s="18" t="s">
        <v>115</v>
      </c>
      <c r="C157" s="18">
        <v>0.123</v>
      </c>
      <c r="D157" s="18">
        <v>1.367</v>
      </c>
      <c r="E157" s="18">
        <v>-0.017</v>
      </c>
      <c r="F157" s="18">
        <v>-0.001</v>
      </c>
      <c r="G157" s="18">
        <v>0.013</v>
      </c>
      <c r="H157" s="18">
        <v>-0.491</v>
      </c>
      <c r="J157">
        <v>131</v>
      </c>
    </row>
    <row r="158" spans="1:10" ht="13.5">
      <c r="A158" s="18" t="s">
        <v>102</v>
      </c>
      <c r="B158" s="18" t="s">
        <v>116</v>
      </c>
      <c r="C158" s="18">
        <v>31.493</v>
      </c>
      <c r="D158" s="18">
        <v>2.126</v>
      </c>
      <c r="E158" s="18">
        <v>-0.094</v>
      </c>
      <c r="F158" s="18">
        <v>0</v>
      </c>
      <c r="G158" s="18">
        <v>0.047</v>
      </c>
      <c r="H158" s="18">
        <v>-4.341</v>
      </c>
      <c r="J158">
        <v>131</v>
      </c>
    </row>
    <row r="159" spans="1:10" ht="13.5">
      <c r="A159" s="18" t="s">
        <v>103</v>
      </c>
      <c r="B159" s="18" t="s">
        <v>113</v>
      </c>
      <c r="C159" s="18">
        <v>35.583</v>
      </c>
      <c r="D159" s="18">
        <v>47.51</v>
      </c>
      <c r="E159" s="18">
        <v>-1.927</v>
      </c>
      <c r="F159" s="18">
        <v>-0.034</v>
      </c>
      <c r="G159" s="18">
        <v>0.374</v>
      </c>
      <c r="H159" s="18">
        <v>-21.086</v>
      </c>
      <c r="J159">
        <v>131</v>
      </c>
    </row>
    <row r="160" spans="1:10" ht="13.5">
      <c r="A160" s="18" t="s">
        <v>103</v>
      </c>
      <c r="B160" s="18" t="s">
        <v>114</v>
      </c>
      <c r="C160" s="18">
        <v>9.551</v>
      </c>
      <c r="D160" s="18">
        <v>38.615</v>
      </c>
      <c r="E160" s="18">
        <v>-0.695</v>
      </c>
      <c r="F160" s="18">
        <v>-0.031</v>
      </c>
      <c r="G160" s="18">
        <v>0.104</v>
      </c>
      <c r="H160" s="18">
        <v>12.017</v>
      </c>
      <c r="J160">
        <v>131</v>
      </c>
    </row>
    <row r="161" spans="1:10" ht="13.5">
      <c r="A161" s="18" t="s">
        <v>103</v>
      </c>
      <c r="B161" s="18" t="s">
        <v>115</v>
      </c>
      <c r="C161" s="18">
        <v>0.134</v>
      </c>
      <c r="D161" s="18">
        <v>1.837</v>
      </c>
      <c r="E161" s="18">
        <v>-0.03</v>
      </c>
      <c r="F161" s="18">
        <v>-0.002</v>
      </c>
      <c r="G161" s="18">
        <v>0.006</v>
      </c>
      <c r="H161" s="18">
        <v>-0.011</v>
      </c>
      <c r="J161">
        <v>131</v>
      </c>
    </row>
    <row r="162" spans="1:10" ht="13.5">
      <c r="A162" s="18" t="s">
        <v>103</v>
      </c>
      <c r="B162" s="18" t="s">
        <v>116</v>
      </c>
      <c r="C162" s="18">
        <v>30.086</v>
      </c>
      <c r="D162" s="18">
        <v>4.975</v>
      </c>
      <c r="E162" s="18">
        <v>-0.168</v>
      </c>
      <c r="F162" s="18">
        <v>-0.002</v>
      </c>
      <c r="G162" s="18">
        <v>0.009</v>
      </c>
      <c r="H162" s="18">
        <v>-3.283</v>
      </c>
      <c r="J162">
        <v>131</v>
      </c>
    </row>
    <row r="163" spans="1:10" ht="13.5">
      <c r="A163" s="18" t="s">
        <v>104</v>
      </c>
      <c r="B163" s="18" t="s">
        <v>113</v>
      </c>
      <c r="C163" s="18">
        <v>60.935</v>
      </c>
      <c r="D163" s="18">
        <v>-3.443</v>
      </c>
      <c r="E163" s="18">
        <v>-0.004</v>
      </c>
      <c r="F163" s="18">
        <v>-0.008</v>
      </c>
      <c r="G163" s="18">
        <v>0.036</v>
      </c>
      <c r="H163" s="18">
        <v>37.404</v>
      </c>
      <c r="J163">
        <v>91</v>
      </c>
    </row>
    <row r="164" spans="1:10" ht="13.5">
      <c r="A164" s="18" t="s">
        <v>104</v>
      </c>
      <c r="B164" s="18" t="s">
        <v>114</v>
      </c>
      <c r="C164" s="18">
        <v>48.663</v>
      </c>
      <c r="D164" s="18">
        <v>0.439</v>
      </c>
      <c r="E164" s="18">
        <v>-0.001</v>
      </c>
      <c r="F164" s="18">
        <v>-0.001</v>
      </c>
      <c r="G164" s="18">
        <v>0.024</v>
      </c>
      <c r="H164" s="18">
        <v>-0.737</v>
      </c>
      <c r="J164">
        <v>91</v>
      </c>
    </row>
    <row r="165" spans="1:10" ht="13.5">
      <c r="A165" s="18" t="s">
        <v>104</v>
      </c>
      <c r="B165" s="18" t="s">
        <v>115</v>
      </c>
      <c r="C165" s="18">
        <v>6.876</v>
      </c>
      <c r="D165" s="18">
        <v>0.03</v>
      </c>
      <c r="E165" s="18">
        <v>0</v>
      </c>
      <c r="F165" s="18">
        <v>0</v>
      </c>
      <c r="G165" s="18">
        <v>0.003</v>
      </c>
      <c r="H165" s="18">
        <v>-0.051</v>
      </c>
      <c r="J165">
        <v>91</v>
      </c>
    </row>
    <row r="166" spans="1:10" ht="13.5">
      <c r="A166" s="18" t="s">
        <v>104</v>
      </c>
      <c r="B166" s="18" t="s">
        <v>116</v>
      </c>
      <c r="C166" s="18">
        <v>-7.475</v>
      </c>
      <c r="D166" s="18">
        <v>6.612</v>
      </c>
      <c r="E166" s="18">
        <v>0</v>
      </c>
      <c r="F166" s="18">
        <v>0.001</v>
      </c>
      <c r="G166" s="18">
        <v>-0.002</v>
      </c>
      <c r="H166" s="18">
        <v>8.389</v>
      </c>
      <c r="J166">
        <v>91</v>
      </c>
    </row>
    <row r="167" spans="1:10" ht="13.5">
      <c r="A167" s="18" t="s">
        <v>105</v>
      </c>
      <c r="B167" s="18" t="s">
        <v>113</v>
      </c>
      <c r="C167" s="18">
        <v>61.431</v>
      </c>
      <c r="D167" s="18">
        <v>-3.674</v>
      </c>
      <c r="E167" s="18">
        <v>-0.004</v>
      </c>
      <c r="F167" s="18">
        <v>-0.008</v>
      </c>
      <c r="G167" s="18">
        <v>0.036</v>
      </c>
      <c r="H167" s="18">
        <v>37.137</v>
      </c>
      <c r="J167">
        <v>91</v>
      </c>
    </row>
    <row r="168" spans="1:10" ht="13.5">
      <c r="A168" s="18" t="s">
        <v>105</v>
      </c>
      <c r="B168" s="18" t="s">
        <v>114</v>
      </c>
      <c r="C168" s="18">
        <v>49.159</v>
      </c>
      <c r="D168" s="18">
        <v>0.439</v>
      </c>
      <c r="E168" s="18">
        <v>-0.001</v>
      </c>
      <c r="F168" s="18">
        <v>-0.001</v>
      </c>
      <c r="G168" s="18">
        <v>0.025</v>
      </c>
      <c r="H168" s="18">
        <v>-0.704</v>
      </c>
      <c r="J168">
        <v>91</v>
      </c>
    </row>
    <row r="169" spans="1:10" ht="13.5">
      <c r="A169" s="18" t="s">
        <v>105</v>
      </c>
      <c r="B169" s="18" t="s">
        <v>115</v>
      </c>
      <c r="C169" s="18">
        <v>6.876</v>
      </c>
      <c r="D169" s="18">
        <v>0.03</v>
      </c>
      <c r="E169" s="18">
        <v>0</v>
      </c>
      <c r="F169" s="18">
        <v>0</v>
      </c>
      <c r="G169" s="18">
        <v>0.003</v>
      </c>
      <c r="H169" s="18">
        <v>-0.049</v>
      </c>
      <c r="J169">
        <v>91</v>
      </c>
    </row>
    <row r="170" spans="1:10" ht="13.5">
      <c r="A170" s="18" t="s">
        <v>105</v>
      </c>
      <c r="B170" s="18" t="s">
        <v>116</v>
      </c>
      <c r="C170" s="18">
        <v>-7.475</v>
      </c>
      <c r="D170" s="18">
        <v>6.612</v>
      </c>
      <c r="E170" s="18">
        <v>0</v>
      </c>
      <c r="F170" s="18">
        <v>0.001</v>
      </c>
      <c r="G170" s="18">
        <v>-0.002</v>
      </c>
      <c r="H170" s="18">
        <v>8.885</v>
      </c>
      <c r="J170">
        <v>91</v>
      </c>
    </row>
    <row r="171" spans="1:10" ht="13.5">
      <c r="A171" s="18" t="s">
        <v>106</v>
      </c>
      <c r="B171" s="18" t="s">
        <v>113</v>
      </c>
      <c r="C171" s="18">
        <v>66.723</v>
      </c>
      <c r="D171" s="18">
        <v>-10.16</v>
      </c>
      <c r="E171" s="18">
        <v>-0.004</v>
      </c>
      <c r="F171" s="18">
        <v>-0.011</v>
      </c>
      <c r="G171" s="18">
        <v>0.035</v>
      </c>
      <c r="H171" s="18">
        <v>31.978</v>
      </c>
      <c r="J171">
        <v>97</v>
      </c>
    </row>
    <row r="172" spans="1:10" ht="13.5">
      <c r="A172" s="18" t="s">
        <v>106</v>
      </c>
      <c r="B172" s="18" t="s">
        <v>114</v>
      </c>
      <c r="C172" s="18">
        <v>54.451</v>
      </c>
      <c r="D172" s="18">
        <v>0.439</v>
      </c>
      <c r="E172" s="18">
        <v>-0.001</v>
      </c>
      <c r="F172" s="18">
        <v>-0.001</v>
      </c>
      <c r="G172" s="18">
        <v>0.026</v>
      </c>
      <c r="H172" s="18">
        <v>-0.352</v>
      </c>
      <c r="J172">
        <v>97</v>
      </c>
    </row>
    <row r="173" spans="1:10" ht="13.5">
      <c r="A173" s="18" t="s">
        <v>106</v>
      </c>
      <c r="B173" s="18" t="s">
        <v>115</v>
      </c>
      <c r="C173" s="18">
        <v>6.876</v>
      </c>
      <c r="D173" s="18">
        <v>0.03</v>
      </c>
      <c r="E173" s="18">
        <v>0</v>
      </c>
      <c r="F173" s="18">
        <v>0</v>
      </c>
      <c r="G173" s="18">
        <v>0.003</v>
      </c>
      <c r="H173" s="18">
        <v>-0.025</v>
      </c>
      <c r="J173">
        <v>97</v>
      </c>
    </row>
    <row r="174" spans="1:10" ht="13.5">
      <c r="A174" s="18" t="s">
        <v>106</v>
      </c>
      <c r="B174" s="18" t="s">
        <v>116</v>
      </c>
      <c r="C174" s="18">
        <v>-7.475</v>
      </c>
      <c r="D174" s="18">
        <v>2.596</v>
      </c>
      <c r="E174" s="18">
        <v>0</v>
      </c>
      <c r="F174" s="18">
        <v>-0.001</v>
      </c>
      <c r="G174" s="18">
        <v>-0.002</v>
      </c>
      <c r="H174" s="18">
        <v>12.942</v>
      </c>
      <c r="J174">
        <v>97</v>
      </c>
    </row>
    <row r="175" spans="1:10" ht="13.5">
      <c r="A175" s="18" t="s">
        <v>107</v>
      </c>
      <c r="B175" s="18" t="s">
        <v>113</v>
      </c>
      <c r="C175" s="18">
        <v>68.046</v>
      </c>
      <c r="D175" s="18">
        <v>-12.429</v>
      </c>
      <c r="E175" s="18">
        <v>-0.004</v>
      </c>
      <c r="F175" s="18">
        <v>-0.012</v>
      </c>
      <c r="G175" s="18">
        <v>0.035</v>
      </c>
      <c r="H175" s="18">
        <v>29.722</v>
      </c>
      <c r="J175">
        <v>97</v>
      </c>
    </row>
    <row r="176" spans="1:10" ht="13.5">
      <c r="A176" s="18" t="s">
        <v>107</v>
      </c>
      <c r="B176" s="18" t="s">
        <v>114</v>
      </c>
      <c r="C176" s="18">
        <v>55.774</v>
      </c>
      <c r="D176" s="18">
        <v>0.439</v>
      </c>
      <c r="E176" s="18">
        <v>-0.001</v>
      </c>
      <c r="F176" s="18">
        <v>-0.001</v>
      </c>
      <c r="G176" s="18">
        <v>0.026</v>
      </c>
      <c r="H176" s="18">
        <v>-0.264</v>
      </c>
      <c r="J176">
        <v>97</v>
      </c>
    </row>
    <row r="177" spans="1:10" ht="13.5">
      <c r="A177" s="18" t="s">
        <v>107</v>
      </c>
      <c r="B177" s="18" t="s">
        <v>115</v>
      </c>
      <c r="C177" s="18">
        <v>6.876</v>
      </c>
      <c r="D177" s="18">
        <v>0.03</v>
      </c>
      <c r="E177" s="18">
        <v>0</v>
      </c>
      <c r="F177" s="18">
        <v>0</v>
      </c>
      <c r="G177" s="18">
        <v>0.003</v>
      </c>
      <c r="H177" s="18">
        <v>-0.019</v>
      </c>
      <c r="J177">
        <v>97</v>
      </c>
    </row>
    <row r="178" spans="1:10" ht="13.5">
      <c r="A178" s="18" t="s">
        <v>107</v>
      </c>
      <c r="B178" s="18" t="s">
        <v>116</v>
      </c>
      <c r="C178" s="18">
        <v>-7.475</v>
      </c>
      <c r="D178" s="18">
        <v>0.944</v>
      </c>
      <c r="E178" s="18">
        <v>0</v>
      </c>
      <c r="F178" s="18">
        <v>-0.002</v>
      </c>
      <c r="G178" s="18">
        <v>-0.002</v>
      </c>
      <c r="H178" s="18">
        <v>13.299</v>
      </c>
      <c r="J178">
        <v>97</v>
      </c>
    </row>
    <row r="179" spans="1:10" ht="13.5">
      <c r="A179" s="18" t="s">
        <v>108</v>
      </c>
      <c r="B179" s="18" t="s">
        <v>113</v>
      </c>
      <c r="C179" s="18">
        <v>79.953</v>
      </c>
      <c r="D179" s="18">
        <v>-39.414</v>
      </c>
      <c r="E179" s="18">
        <v>-0.004</v>
      </c>
      <c r="F179" s="18">
        <v>-0.024</v>
      </c>
      <c r="G179" s="18">
        <v>0.034</v>
      </c>
      <c r="H179" s="18">
        <v>-15.369</v>
      </c>
      <c r="J179">
        <v>107</v>
      </c>
    </row>
    <row r="180" spans="1:10" ht="13.5">
      <c r="A180" s="18" t="s">
        <v>108</v>
      </c>
      <c r="B180" s="18" t="s">
        <v>114</v>
      </c>
      <c r="C180" s="18">
        <v>67.681</v>
      </c>
      <c r="D180" s="18">
        <v>0.439</v>
      </c>
      <c r="E180" s="18">
        <v>-0.001</v>
      </c>
      <c r="F180" s="18">
        <v>-0.001</v>
      </c>
      <c r="G180" s="18">
        <v>0.03</v>
      </c>
      <c r="H180" s="18">
        <v>0.526</v>
      </c>
      <c r="J180">
        <v>107</v>
      </c>
    </row>
    <row r="181" spans="1:10" ht="13.5">
      <c r="A181" s="18" t="s">
        <v>108</v>
      </c>
      <c r="B181" s="18" t="s">
        <v>115</v>
      </c>
      <c r="C181" s="18">
        <v>6.876</v>
      </c>
      <c r="D181" s="18">
        <v>0.03</v>
      </c>
      <c r="E181" s="18">
        <v>0</v>
      </c>
      <c r="F181" s="18">
        <v>0</v>
      </c>
      <c r="G181" s="18">
        <v>0.003</v>
      </c>
      <c r="H181" s="18">
        <v>0.036</v>
      </c>
      <c r="J181">
        <v>107</v>
      </c>
    </row>
    <row r="182" spans="1:10" ht="13.5">
      <c r="A182" s="18" t="s">
        <v>108</v>
      </c>
      <c r="B182" s="18" t="s">
        <v>116</v>
      </c>
      <c r="C182" s="18">
        <v>-7.475</v>
      </c>
      <c r="D182" s="18">
        <v>-20.484</v>
      </c>
      <c r="E182" s="18">
        <v>0</v>
      </c>
      <c r="F182" s="18">
        <v>-0.011</v>
      </c>
      <c r="G182" s="18">
        <v>-0.002</v>
      </c>
      <c r="H182" s="18">
        <v>-2.721</v>
      </c>
      <c r="J182">
        <v>107</v>
      </c>
    </row>
    <row r="183" spans="1:10" ht="13.5">
      <c r="A183" s="18" t="s">
        <v>109</v>
      </c>
      <c r="B183" s="18" t="s">
        <v>113</v>
      </c>
      <c r="C183" s="18">
        <v>81.276</v>
      </c>
      <c r="D183" s="18">
        <v>-43.001</v>
      </c>
      <c r="E183" s="18">
        <v>-0.004</v>
      </c>
      <c r="F183" s="18">
        <v>-0.026</v>
      </c>
      <c r="G183" s="18">
        <v>0.033</v>
      </c>
      <c r="H183" s="18">
        <v>-23.609</v>
      </c>
      <c r="J183">
        <v>107</v>
      </c>
    </row>
    <row r="184" spans="1:10" ht="13.5">
      <c r="A184" s="18" t="s">
        <v>109</v>
      </c>
      <c r="B184" s="18" t="s">
        <v>114</v>
      </c>
      <c r="C184" s="18">
        <v>69.004</v>
      </c>
      <c r="D184" s="18">
        <v>0.439</v>
      </c>
      <c r="E184" s="18">
        <v>-0.001</v>
      </c>
      <c r="F184" s="18">
        <v>-0.001</v>
      </c>
      <c r="G184" s="18">
        <v>0.03</v>
      </c>
      <c r="H184" s="18">
        <v>0.614</v>
      </c>
      <c r="J184">
        <v>107</v>
      </c>
    </row>
    <row r="185" spans="1:10" ht="13.5">
      <c r="A185" s="18" t="s">
        <v>109</v>
      </c>
      <c r="B185" s="18" t="s">
        <v>115</v>
      </c>
      <c r="C185" s="18">
        <v>6.876</v>
      </c>
      <c r="D185" s="18">
        <v>0.03</v>
      </c>
      <c r="E185" s="18">
        <v>0</v>
      </c>
      <c r="F185" s="18">
        <v>0</v>
      </c>
      <c r="G185" s="18">
        <v>0.003</v>
      </c>
      <c r="H185" s="18">
        <v>0.042</v>
      </c>
      <c r="J185">
        <v>107</v>
      </c>
    </row>
    <row r="186" spans="1:10" ht="13.5">
      <c r="A186" s="18" t="s">
        <v>109</v>
      </c>
      <c r="B186" s="18" t="s">
        <v>116</v>
      </c>
      <c r="C186" s="18">
        <v>-7.475</v>
      </c>
      <c r="D186" s="18">
        <v>-23.454</v>
      </c>
      <c r="E186" s="18">
        <v>0</v>
      </c>
      <c r="F186" s="18">
        <v>-0.013</v>
      </c>
      <c r="G186" s="18">
        <v>-0.003</v>
      </c>
      <c r="H186" s="18">
        <v>-7.113</v>
      </c>
      <c r="J186">
        <v>107</v>
      </c>
    </row>
    <row r="187" spans="1:10" ht="13.5">
      <c r="A187" s="18" t="s">
        <v>110</v>
      </c>
      <c r="B187" s="18" t="s">
        <v>113</v>
      </c>
      <c r="C187" s="18">
        <v>86.568</v>
      </c>
      <c r="D187" s="18">
        <v>-58.325</v>
      </c>
      <c r="E187" s="18">
        <v>-0.004</v>
      </c>
      <c r="F187" s="18">
        <v>-0.033</v>
      </c>
      <c r="G187" s="18">
        <v>0.033</v>
      </c>
      <c r="H187" s="18">
        <v>-64.039</v>
      </c>
      <c r="J187">
        <v>112</v>
      </c>
    </row>
    <row r="188" spans="1:10" ht="13.5">
      <c r="A188" s="18" t="s">
        <v>110</v>
      </c>
      <c r="B188" s="18" t="s">
        <v>114</v>
      </c>
      <c r="C188" s="18">
        <v>74.296</v>
      </c>
      <c r="D188" s="18">
        <v>0.439</v>
      </c>
      <c r="E188" s="18">
        <v>-0.001</v>
      </c>
      <c r="F188" s="18">
        <v>-0.001</v>
      </c>
      <c r="G188" s="18">
        <v>0.031</v>
      </c>
      <c r="H188" s="18">
        <v>0.965</v>
      </c>
      <c r="J188">
        <v>112</v>
      </c>
    </row>
    <row r="189" spans="1:10" ht="13.5">
      <c r="A189" s="18" t="s">
        <v>110</v>
      </c>
      <c r="B189" s="18" t="s">
        <v>115</v>
      </c>
      <c r="C189" s="18">
        <v>6.876</v>
      </c>
      <c r="D189" s="18">
        <v>0.03</v>
      </c>
      <c r="E189" s="18">
        <v>0</v>
      </c>
      <c r="F189" s="18">
        <v>0</v>
      </c>
      <c r="G189" s="18">
        <v>0.003</v>
      </c>
      <c r="H189" s="18">
        <v>0.066</v>
      </c>
      <c r="J189">
        <v>112</v>
      </c>
    </row>
    <row r="190" spans="1:10" ht="13.5">
      <c r="A190" s="18" t="s">
        <v>110</v>
      </c>
      <c r="B190" s="18" t="s">
        <v>116</v>
      </c>
      <c r="C190" s="18">
        <v>-7.475</v>
      </c>
      <c r="D190" s="18">
        <v>-36.308</v>
      </c>
      <c r="E190" s="18">
        <v>0</v>
      </c>
      <c r="F190" s="18">
        <v>-0.019</v>
      </c>
      <c r="G190" s="18">
        <v>-0.003</v>
      </c>
      <c r="H190" s="18">
        <v>-30.918</v>
      </c>
      <c r="J190">
        <v>112</v>
      </c>
    </row>
    <row r="191" spans="1:10" ht="13.5">
      <c r="A191" s="18" t="s">
        <v>111</v>
      </c>
      <c r="B191" s="18" t="s">
        <v>113</v>
      </c>
      <c r="C191" s="18">
        <v>87.726</v>
      </c>
      <c r="D191" s="18">
        <v>-61.874</v>
      </c>
      <c r="E191" s="18">
        <v>-0.004</v>
      </c>
      <c r="F191" s="18">
        <v>-0.035</v>
      </c>
      <c r="G191" s="18">
        <v>0.033</v>
      </c>
      <c r="H191" s="18">
        <v>-74.555</v>
      </c>
      <c r="J191">
        <v>112</v>
      </c>
    </row>
    <row r="192" spans="1:10" ht="13.5">
      <c r="A192" s="18" t="s">
        <v>111</v>
      </c>
      <c r="B192" s="18" t="s">
        <v>114</v>
      </c>
      <c r="C192" s="18">
        <v>75.453</v>
      </c>
      <c r="D192" s="18">
        <v>0.439</v>
      </c>
      <c r="E192" s="18">
        <v>-0.001</v>
      </c>
      <c r="F192" s="18">
        <v>-0.001</v>
      </c>
      <c r="G192" s="18">
        <v>0.032</v>
      </c>
      <c r="H192" s="18">
        <v>1.042</v>
      </c>
      <c r="J192">
        <v>112</v>
      </c>
    </row>
    <row r="193" spans="1:10" ht="13.5">
      <c r="A193" s="18" t="s">
        <v>111</v>
      </c>
      <c r="B193" s="18" t="s">
        <v>115</v>
      </c>
      <c r="C193" s="18">
        <v>6.876</v>
      </c>
      <c r="D193" s="18">
        <v>0.03</v>
      </c>
      <c r="E193" s="18">
        <v>0</v>
      </c>
      <c r="F193" s="18">
        <v>0</v>
      </c>
      <c r="G193" s="18">
        <v>0.003</v>
      </c>
      <c r="H193" s="18">
        <v>0.072</v>
      </c>
      <c r="J193">
        <v>112</v>
      </c>
    </row>
    <row r="194" spans="1:10" ht="13.5">
      <c r="A194" s="18" t="s">
        <v>111</v>
      </c>
      <c r="B194" s="18" t="s">
        <v>116</v>
      </c>
      <c r="C194" s="18">
        <v>-7.475</v>
      </c>
      <c r="D194" s="18">
        <v>-39.317</v>
      </c>
      <c r="E194" s="18">
        <v>0</v>
      </c>
      <c r="F194" s="18">
        <v>-0.02</v>
      </c>
      <c r="G194" s="18">
        <v>-0.003</v>
      </c>
      <c r="H194" s="18">
        <v>-37.534</v>
      </c>
      <c r="J194">
        <v>112</v>
      </c>
    </row>
    <row r="195" ht="13.5">
      <c r="E195" s="19"/>
    </row>
    <row r="196" ht="13.5">
      <c r="E196" s="19"/>
    </row>
    <row r="197" ht="13.5">
      <c r="E197" s="19"/>
    </row>
    <row r="198" ht="13.5">
      <c r="E198" s="19"/>
    </row>
    <row r="199" ht="13.5">
      <c r="E199" s="19"/>
    </row>
    <row r="200" ht="13.5">
      <c r="E200" s="19"/>
    </row>
    <row r="201" ht="13.5">
      <c r="E201" s="19"/>
    </row>
    <row r="202" ht="13.5">
      <c r="E202" s="19"/>
    </row>
    <row r="203" ht="13.5">
      <c r="E203" s="19"/>
    </row>
    <row r="204" ht="13.5">
      <c r="E204" s="19"/>
    </row>
    <row r="205" ht="13.5">
      <c r="E205" s="19"/>
    </row>
  </sheetData>
  <sheetProtection/>
  <printOptions/>
  <pageMargins left="0.75" right="0.75" top="1" bottom="1" header="0.512" footer="0.512"/>
  <pageSetup fitToHeight="10" fitToWidth="1" horizontalDpi="600" verticalDpi="600" orientation="portrait" paperSize="9" scale="80" r:id="rId1"/>
  <headerFooter alignWithMargins="0">
    <oddHeader>&amp;L&amp;A&amp;CＲＣ断面照査の計算プログラム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50"/>
  <sheetViews>
    <sheetView zoomScalePageLayoutView="0" workbookViewId="0" topLeftCell="A13">
      <selection activeCell="D53" sqref="D53"/>
    </sheetView>
  </sheetViews>
  <sheetFormatPr defaultColWidth="9.00390625" defaultRowHeight="13.5"/>
  <cols>
    <col min="1" max="1" width="11.75390625" style="0" customWidth="1"/>
    <col min="2" max="2" width="14.875" style="0" customWidth="1"/>
    <col min="9" max="9" width="8.875" style="0" customWidth="1"/>
    <col min="10" max="10" width="12.25390625" style="0" customWidth="1"/>
  </cols>
  <sheetData>
    <row r="1" spans="1:2" ht="13.5">
      <c r="A1" s="3" t="s">
        <v>17</v>
      </c>
      <c r="B1">
        <v>48</v>
      </c>
    </row>
    <row r="2" spans="1:8" ht="13.5">
      <c r="A2" s="3" t="s">
        <v>54</v>
      </c>
      <c r="B2" s="3" t="s">
        <v>55</v>
      </c>
      <c r="C2" s="3" t="s">
        <v>56</v>
      </c>
      <c r="D2" s="3" t="s">
        <v>57</v>
      </c>
      <c r="E2" s="3" t="s">
        <v>58</v>
      </c>
      <c r="F2" s="3" t="s">
        <v>61</v>
      </c>
      <c r="G2" s="3" t="s">
        <v>60</v>
      </c>
      <c r="H2" s="3" t="s">
        <v>59</v>
      </c>
    </row>
    <row r="3" spans="1:10" ht="13.5">
      <c r="A3" s="18" t="s">
        <v>64</v>
      </c>
      <c r="B3" s="18" t="s">
        <v>112</v>
      </c>
      <c r="C3" s="18">
        <v>-28.409</v>
      </c>
      <c r="D3" s="18">
        <v>-7.954</v>
      </c>
      <c r="E3" s="18">
        <v>0.006</v>
      </c>
      <c r="F3" s="18">
        <v>0.002</v>
      </c>
      <c r="G3" s="18">
        <v>-0.003</v>
      </c>
      <c r="H3" s="18">
        <v>37.612</v>
      </c>
      <c r="J3">
        <v>113</v>
      </c>
    </row>
    <row r="4" spans="1:10" ht="13.5">
      <c r="A4" s="18" t="s">
        <v>65</v>
      </c>
      <c r="B4" s="18" t="s">
        <v>112</v>
      </c>
      <c r="C4" s="18">
        <v>-27.935</v>
      </c>
      <c r="D4" s="18">
        <v>-10.324</v>
      </c>
      <c r="E4" s="18">
        <v>0.006</v>
      </c>
      <c r="F4" s="18">
        <v>0.001</v>
      </c>
      <c r="G4" s="18">
        <v>-0.001</v>
      </c>
      <c r="H4" s="18">
        <v>35.327</v>
      </c>
      <c r="J4">
        <v>113</v>
      </c>
    </row>
    <row r="5" spans="1:10" ht="13.5">
      <c r="A5" s="18" t="s">
        <v>66</v>
      </c>
      <c r="B5" s="18" t="s">
        <v>112</v>
      </c>
      <c r="C5" s="18">
        <v>-25.565</v>
      </c>
      <c r="D5" s="18">
        <v>-22.174</v>
      </c>
      <c r="E5" s="18">
        <v>0.009</v>
      </c>
      <c r="F5" s="18">
        <v>-0.001</v>
      </c>
      <c r="G5" s="18">
        <v>0.009</v>
      </c>
      <c r="H5" s="18">
        <v>15.014</v>
      </c>
      <c r="J5">
        <v>120</v>
      </c>
    </row>
    <row r="6" spans="1:10" ht="13.5">
      <c r="A6" s="18" t="s">
        <v>67</v>
      </c>
      <c r="B6" s="18" t="s">
        <v>112</v>
      </c>
      <c r="C6" s="18">
        <v>-25.091</v>
      </c>
      <c r="D6" s="18">
        <v>-24.544</v>
      </c>
      <c r="E6" s="18">
        <v>0.01</v>
      </c>
      <c r="F6" s="18">
        <v>-0.002</v>
      </c>
      <c r="G6" s="18">
        <v>0.011</v>
      </c>
      <c r="H6" s="18">
        <v>9.174</v>
      </c>
      <c r="J6">
        <v>120</v>
      </c>
    </row>
    <row r="7" spans="1:10" ht="13.5">
      <c r="A7" s="18" t="s">
        <v>68</v>
      </c>
      <c r="B7" s="18" t="s">
        <v>112</v>
      </c>
      <c r="C7" s="18">
        <v>-22.721</v>
      </c>
      <c r="D7" s="18">
        <v>-36.394</v>
      </c>
      <c r="E7" s="18">
        <v>0.012</v>
      </c>
      <c r="F7" s="18">
        <v>-0.005</v>
      </c>
      <c r="G7" s="18">
        <v>0.025</v>
      </c>
      <c r="H7" s="18">
        <v>-28.878</v>
      </c>
      <c r="J7">
        <v>123</v>
      </c>
    </row>
    <row r="8" spans="1:10" ht="13.5">
      <c r="A8" s="18" t="s">
        <v>69</v>
      </c>
      <c r="B8" s="18" t="s">
        <v>112</v>
      </c>
      <c r="C8" s="18">
        <v>-22.342</v>
      </c>
      <c r="D8" s="18">
        <v>-38.29</v>
      </c>
      <c r="E8" s="18">
        <v>0.013</v>
      </c>
      <c r="F8" s="18">
        <v>-0.005</v>
      </c>
      <c r="G8" s="18">
        <v>0.028</v>
      </c>
      <c r="H8" s="18">
        <v>-36.347</v>
      </c>
      <c r="J8">
        <v>123</v>
      </c>
    </row>
    <row r="9" spans="1:10" ht="13.5">
      <c r="A9" s="18" t="s">
        <v>70</v>
      </c>
      <c r="B9" s="18" t="s">
        <v>112</v>
      </c>
      <c r="C9" s="18">
        <v>-21.615</v>
      </c>
      <c r="D9" s="18">
        <v>23.765</v>
      </c>
      <c r="E9" s="18">
        <v>-0.006</v>
      </c>
      <c r="F9" s="18">
        <v>0.001</v>
      </c>
      <c r="G9" s="18">
        <v>0.031</v>
      </c>
      <c r="H9" s="18">
        <v>-23.791</v>
      </c>
      <c r="J9">
        <v>33</v>
      </c>
    </row>
    <row r="10" spans="1:10" ht="13.5">
      <c r="A10" s="18" t="s">
        <v>71</v>
      </c>
      <c r="B10" s="18" t="s">
        <v>112</v>
      </c>
      <c r="C10" s="18">
        <v>-21.236</v>
      </c>
      <c r="D10" s="18">
        <v>21.869</v>
      </c>
      <c r="E10" s="18">
        <v>-0.005</v>
      </c>
      <c r="F10" s="18">
        <v>0.001</v>
      </c>
      <c r="G10" s="18">
        <v>0.03</v>
      </c>
      <c r="H10" s="18">
        <v>-19.228</v>
      </c>
      <c r="J10">
        <v>33</v>
      </c>
    </row>
    <row r="11" spans="1:10" ht="13.5">
      <c r="A11" s="18" t="s">
        <v>72</v>
      </c>
      <c r="B11" s="18" t="s">
        <v>112</v>
      </c>
      <c r="C11" s="18">
        <v>-18.866</v>
      </c>
      <c r="D11" s="18">
        <v>10.019</v>
      </c>
      <c r="E11" s="18">
        <v>-0.002</v>
      </c>
      <c r="F11" s="18">
        <v>-0.002</v>
      </c>
      <c r="G11" s="18">
        <v>0.025</v>
      </c>
      <c r="H11" s="18">
        <v>0.666</v>
      </c>
      <c r="J11">
        <v>31</v>
      </c>
    </row>
    <row r="12" spans="1:10" ht="13.5">
      <c r="A12" s="18" t="s">
        <v>73</v>
      </c>
      <c r="B12" s="18" t="s">
        <v>112</v>
      </c>
      <c r="C12" s="18">
        <v>-18.392</v>
      </c>
      <c r="D12" s="18">
        <v>7.649</v>
      </c>
      <c r="E12" s="18">
        <v>-0.002</v>
      </c>
      <c r="F12" s="18">
        <v>-0.002</v>
      </c>
      <c r="G12" s="18">
        <v>0.025</v>
      </c>
      <c r="H12" s="18">
        <v>2.874</v>
      </c>
      <c r="J12">
        <v>31</v>
      </c>
    </row>
    <row r="13" spans="1:10" ht="13.5">
      <c r="A13" s="18" t="s">
        <v>74</v>
      </c>
      <c r="B13" s="18" t="s">
        <v>112</v>
      </c>
      <c r="C13" s="18">
        <v>-16.022</v>
      </c>
      <c r="D13" s="18">
        <v>-4.201</v>
      </c>
      <c r="E13" s="18">
        <v>0.001</v>
      </c>
      <c r="F13" s="18">
        <v>-0.005</v>
      </c>
      <c r="G13" s="18">
        <v>0.025</v>
      </c>
      <c r="H13" s="18">
        <v>5.028</v>
      </c>
      <c r="J13">
        <v>2</v>
      </c>
    </row>
    <row r="14" spans="1:10" ht="13.5">
      <c r="A14" s="18" t="s">
        <v>75</v>
      </c>
      <c r="B14" s="18" t="s">
        <v>112</v>
      </c>
      <c r="C14" s="18">
        <v>-15.548</v>
      </c>
      <c r="D14" s="18">
        <v>-6.571</v>
      </c>
      <c r="E14" s="18">
        <v>0.001</v>
      </c>
      <c r="F14" s="18">
        <v>-0.006</v>
      </c>
      <c r="G14" s="18">
        <v>0.025</v>
      </c>
      <c r="H14" s="18">
        <v>3.681</v>
      </c>
      <c r="J14">
        <v>2</v>
      </c>
    </row>
    <row r="15" spans="1:10" ht="13.5">
      <c r="A15" s="18" t="s">
        <v>76</v>
      </c>
      <c r="B15" s="18" t="s">
        <v>112</v>
      </c>
      <c r="C15" s="18">
        <v>-2.515</v>
      </c>
      <c r="D15" s="18">
        <v>-29.497</v>
      </c>
      <c r="E15" s="18">
        <v>0.011</v>
      </c>
      <c r="F15" s="18">
        <v>-0.017</v>
      </c>
      <c r="G15" s="18">
        <v>-0.011</v>
      </c>
      <c r="H15" s="18">
        <v>31.636</v>
      </c>
      <c r="J15">
        <v>47</v>
      </c>
    </row>
    <row r="16" spans="1:10" ht="13.5">
      <c r="A16" s="18" t="s">
        <v>77</v>
      </c>
      <c r="B16" s="18" t="s">
        <v>112</v>
      </c>
      <c r="C16" s="18">
        <v>-1.014</v>
      </c>
      <c r="D16" s="18">
        <v>-29.797</v>
      </c>
      <c r="E16" s="18">
        <v>0.012</v>
      </c>
      <c r="F16" s="18">
        <v>-0.017</v>
      </c>
      <c r="G16" s="18">
        <v>-0.009</v>
      </c>
      <c r="H16" s="18">
        <v>26.444</v>
      </c>
      <c r="J16">
        <v>47</v>
      </c>
    </row>
    <row r="17" spans="1:10" ht="13.5">
      <c r="A17" s="18" t="s">
        <v>78</v>
      </c>
      <c r="B17" s="18" t="s">
        <v>112</v>
      </c>
      <c r="C17" s="18">
        <v>7.561</v>
      </c>
      <c r="D17" s="18">
        <v>-27.862</v>
      </c>
      <c r="E17" s="18">
        <v>0.011</v>
      </c>
      <c r="F17" s="18">
        <v>-0.016</v>
      </c>
      <c r="G17" s="18">
        <v>0.004</v>
      </c>
      <c r="H17" s="18">
        <v>-3.088</v>
      </c>
      <c r="J17">
        <v>54</v>
      </c>
    </row>
    <row r="18" spans="1:10" ht="13.5">
      <c r="A18" s="18" t="s">
        <v>79</v>
      </c>
      <c r="B18" s="18" t="s">
        <v>112</v>
      </c>
      <c r="C18" s="18">
        <v>9.276</v>
      </c>
      <c r="D18" s="18">
        <v>-26.44</v>
      </c>
      <c r="E18" s="18">
        <v>0.011</v>
      </c>
      <c r="F18" s="18">
        <v>-0.016</v>
      </c>
      <c r="G18" s="18">
        <v>0.006</v>
      </c>
      <c r="H18" s="18">
        <v>-8.528</v>
      </c>
      <c r="J18">
        <v>54</v>
      </c>
    </row>
    <row r="19" spans="1:10" ht="13.5">
      <c r="A19" s="18" t="s">
        <v>80</v>
      </c>
      <c r="B19" s="18" t="s">
        <v>112</v>
      </c>
      <c r="C19" s="18">
        <v>21.281</v>
      </c>
      <c r="D19" s="18">
        <v>-6.43</v>
      </c>
      <c r="E19" s="18">
        <v>0.005</v>
      </c>
      <c r="F19" s="18">
        <v>-0.012</v>
      </c>
      <c r="G19" s="18">
        <v>0.02</v>
      </c>
      <c r="H19" s="18">
        <v>-33.55</v>
      </c>
      <c r="J19">
        <v>62</v>
      </c>
    </row>
    <row r="20" spans="1:10" ht="13.5">
      <c r="A20" s="18" t="s">
        <v>81</v>
      </c>
      <c r="B20" s="18" t="s">
        <v>112</v>
      </c>
      <c r="C20" s="18">
        <v>22.996</v>
      </c>
      <c r="D20" s="18">
        <v>-2.663</v>
      </c>
      <c r="E20" s="18">
        <v>0.004</v>
      </c>
      <c r="F20" s="18">
        <v>-0.012</v>
      </c>
      <c r="G20" s="18">
        <v>0.022</v>
      </c>
      <c r="H20" s="18">
        <v>-34.463</v>
      </c>
      <c r="J20">
        <v>62</v>
      </c>
    </row>
    <row r="21" spans="1:10" ht="13.5">
      <c r="A21" s="18" t="s">
        <v>82</v>
      </c>
      <c r="B21" s="18" t="s">
        <v>112</v>
      </c>
      <c r="C21" s="18">
        <v>31.571</v>
      </c>
      <c r="D21" s="18">
        <v>15.734</v>
      </c>
      <c r="E21" s="18">
        <v>0</v>
      </c>
      <c r="F21" s="18">
        <v>-0.008</v>
      </c>
      <c r="G21" s="18">
        <v>0.025</v>
      </c>
      <c r="H21" s="18">
        <v>-27.889</v>
      </c>
      <c r="J21">
        <v>68</v>
      </c>
    </row>
    <row r="22" spans="1:10" ht="13.5">
      <c r="A22" s="18" t="s">
        <v>83</v>
      </c>
      <c r="B22" s="18" t="s">
        <v>112</v>
      </c>
      <c r="C22" s="18">
        <v>33.929</v>
      </c>
      <c r="D22" s="18">
        <v>20.673</v>
      </c>
      <c r="E22" s="18">
        <v>-0.002</v>
      </c>
      <c r="F22" s="18">
        <v>-0.007</v>
      </c>
      <c r="G22" s="18">
        <v>0.025</v>
      </c>
      <c r="H22" s="18">
        <v>-22.888</v>
      </c>
      <c r="J22">
        <v>68</v>
      </c>
    </row>
    <row r="23" spans="1:10" ht="13.5">
      <c r="A23" s="18" t="s">
        <v>84</v>
      </c>
      <c r="B23" s="18" t="s">
        <v>112</v>
      </c>
      <c r="C23" s="18">
        <v>12.01</v>
      </c>
      <c r="D23" s="18">
        <v>14.46</v>
      </c>
      <c r="E23" s="18">
        <v>0.004</v>
      </c>
      <c r="F23" s="18">
        <v>0.032</v>
      </c>
      <c r="G23" s="18">
        <v>-0.001</v>
      </c>
      <c r="H23" s="18">
        <v>3.036</v>
      </c>
      <c r="J23">
        <v>69</v>
      </c>
    </row>
    <row r="24" spans="1:10" ht="13.5">
      <c r="A24" s="18" t="s">
        <v>85</v>
      </c>
      <c r="B24" s="18" t="s">
        <v>112</v>
      </c>
      <c r="C24" s="18">
        <v>13.51</v>
      </c>
      <c r="D24" s="18">
        <v>14.16</v>
      </c>
      <c r="E24" s="18">
        <v>0.004</v>
      </c>
      <c r="F24" s="18">
        <v>0.032</v>
      </c>
      <c r="G24" s="18">
        <v>0</v>
      </c>
      <c r="H24" s="18">
        <v>5.544</v>
      </c>
      <c r="J24">
        <v>69</v>
      </c>
    </row>
    <row r="25" spans="1:10" ht="13.5">
      <c r="A25" s="18" t="s">
        <v>86</v>
      </c>
      <c r="B25" s="18" t="s">
        <v>112</v>
      </c>
      <c r="C25" s="18">
        <v>20.37</v>
      </c>
      <c r="D25" s="18">
        <v>8.632</v>
      </c>
      <c r="E25" s="18">
        <v>0.002</v>
      </c>
      <c r="F25" s="18">
        <v>0.031</v>
      </c>
      <c r="G25" s="18">
        <v>0.004</v>
      </c>
      <c r="H25" s="18">
        <v>15.194</v>
      </c>
      <c r="J25">
        <v>75</v>
      </c>
    </row>
    <row r="26" spans="1:10" ht="13.5">
      <c r="A26" s="18" t="s">
        <v>87</v>
      </c>
      <c r="B26" s="18" t="s">
        <v>112</v>
      </c>
      <c r="C26" s="18">
        <v>22.085</v>
      </c>
      <c r="D26" s="18">
        <v>6.095</v>
      </c>
      <c r="E26" s="18">
        <v>0.002</v>
      </c>
      <c r="F26" s="18">
        <v>0.031</v>
      </c>
      <c r="G26" s="18">
        <v>0.004</v>
      </c>
      <c r="H26" s="18">
        <v>16.678</v>
      </c>
      <c r="J26">
        <v>75</v>
      </c>
    </row>
    <row r="27" spans="1:10" ht="13.5">
      <c r="A27" s="18" t="s">
        <v>88</v>
      </c>
      <c r="B27" s="18" t="s">
        <v>112</v>
      </c>
      <c r="C27" s="18">
        <v>35.805</v>
      </c>
      <c r="D27" s="18">
        <v>-16.145</v>
      </c>
      <c r="E27" s="18">
        <v>0.149</v>
      </c>
      <c r="F27" s="18">
        <v>0.027</v>
      </c>
      <c r="G27" s="18">
        <v>0.02</v>
      </c>
      <c r="H27" s="18">
        <v>2.764</v>
      </c>
      <c r="J27">
        <v>84</v>
      </c>
    </row>
    <row r="28" spans="1:10" ht="13.5">
      <c r="A28" s="18" t="s">
        <v>89</v>
      </c>
      <c r="B28" s="18" t="s">
        <v>112</v>
      </c>
      <c r="C28" s="18">
        <v>37.52</v>
      </c>
      <c r="D28" s="18">
        <v>-9.921</v>
      </c>
      <c r="E28" s="18">
        <v>0.252</v>
      </c>
      <c r="F28" s="18">
        <v>0.028</v>
      </c>
      <c r="G28" s="18">
        <v>0.061</v>
      </c>
      <c r="H28" s="18">
        <v>0.187</v>
      </c>
      <c r="J28">
        <v>84</v>
      </c>
    </row>
    <row r="29" spans="1:10" ht="13.5">
      <c r="A29" s="18" t="s">
        <v>90</v>
      </c>
      <c r="B29" s="18" t="s">
        <v>112</v>
      </c>
      <c r="C29" s="18">
        <v>46.095</v>
      </c>
      <c r="D29" s="18">
        <v>-1.275</v>
      </c>
      <c r="E29" s="18">
        <v>-0.048</v>
      </c>
      <c r="F29" s="18">
        <v>0.029</v>
      </c>
      <c r="G29" s="18">
        <v>0.282</v>
      </c>
      <c r="H29" s="18">
        <v>-2.286</v>
      </c>
      <c r="J29">
        <v>90</v>
      </c>
    </row>
    <row r="30" spans="1:10" ht="13.5">
      <c r="A30" s="18" t="s">
        <v>91</v>
      </c>
      <c r="B30" s="18" t="s">
        <v>112</v>
      </c>
      <c r="C30" s="18">
        <v>48.454</v>
      </c>
      <c r="D30" s="18">
        <v>-5.37</v>
      </c>
      <c r="E30" s="18">
        <v>-0.391</v>
      </c>
      <c r="F30" s="18">
        <v>0.028</v>
      </c>
      <c r="G30" s="18">
        <v>0.225</v>
      </c>
      <c r="H30" s="18">
        <v>-3.131</v>
      </c>
      <c r="J30">
        <v>90</v>
      </c>
    </row>
    <row r="31" spans="1:10" ht="13.5">
      <c r="A31" s="18" t="s">
        <v>92</v>
      </c>
      <c r="B31" s="18" t="s">
        <v>112</v>
      </c>
      <c r="C31" s="18">
        <v>-23.011</v>
      </c>
      <c r="D31" s="18">
        <v>-30.979</v>
      </c>
      <c r="E31" s="18">
        <v>0.775</v>
      </c>
      <c r="F31" s="18">
        <v>0.04</v>
      </c>
      <c r="G31" s="18">
        <v>0.097</v>
      </c>
      <c r="H31" s="18">
        <v>6.215</v>
      </c>
      <c r="J31">
        <v>39</v>
      </c>
    </row>
    <row r="32" spans="1:10" ht="13.5">
      <c r="A32" s="18" t="s">
        <v>93</v>
      </c>
      <c r="B32" s="18" t="s">
        <v>112</v>
      </c>
      <c r="C32" s="18">
        <v>-23.506</v>
      </c>
      <c r="D32" s="18">
        <v>-25.039</v>
      </c>
      <c r="E32" s="18">
        <v>0.481</v>
      </c>
      <c r="F32" s="18">
        <v>0.035</v>
      </c>
      <c r="G32" s="18">
        <v>0.284</v>
      </c>
      <c r="H32" s="18">
        <v>-2.179</v>
      </c>
      <c r="J32">
        <v>39</v>
      </c>
    </row>
    <row r="33" spans="1:10" ht="13.5">
      <c r="A33" s="18" t="s">
        <v>94</v>
      </c>
      <c r="B33" s="18" t="s">
        <v>112</v>
      </c>
      <c r="C33" s="18">
        <v>-25.839</v>
      </c>
      <c r="D33" s="18">
        <v>-0.934</v>
      </c>
      <c r="E33" s="18">
        <v>-0.234</v>
      </c>
      <c r="F33" s="18">
        <v>0.015</v>
      </c>
      <c r="G33" s="18">
        <v>0.367</v>
      </c>
      <c r="H33" s="18">
        <v>-19.841</v>
      </c>
      <c r="J33">
        <v>45</v>
      </c>
    </row>
    <row r="34" spans="1:10" ht="13.5">
      <c r="A34" s="18" t="s">
        <v>95</v>
      </c>
      <c r="B34" s="18" t="s">
        <v>112</v>
      </c>
      <c r="C34" s="18">
        <v>-26.43</v>
      </c>
      <c r="D34" s="18">
        <v>4.763</v>
      </c>
      <c r="E34" s="18">
        <v>-0.341</v>
      </c>
      <c r="F34" s="18">
        <v>0.01</v>
      </c>
      <c r="G34" s="18">
        <v>0.266</v>
      </c>
      <c r="H34" s="18">
        <v>-19.174</v>
      </c>
      <c r="J34">
        <v>45</v>
      </c>
    </row>
    <row r="35" spans="1:10" ht="13.5">
      <c r="A35" s="18" t="s">
        <v>96</v>
      </c>
      <c r="B35" s="18" t="s">
        <v>112</v>
      </c>
      <c r="C35" s="18">
        <v>-27.963</v>
      </c>
      <c r="D35" s="18">
        <v>20.684</v>
      </c>
      <c r="E35" s="18">
        <v>-0.663</v>
      </c>
      <c r="F35" s="18">
        <v>-0.005</v>
      </c>
      <c r="G35" s="18">
        <v>-0.176</v>
      </c>
      <c r="H35" s="18">
        <v>-7.971</v>
      </c>
      <c r="J35">
        <v>92</v>
      </c>
    </row>
    <row r="36" spans="1:10" ht="13.5">
      <c r="A36" s="18" t="s">
        <v>97</v>
      </c>
      <c r="B36" s="18" t="s">
        <v>112</v>
      </c>
      <c r="C36" s="18">
        <v>-28.564</v>
      </c>
      <c r="D36" s="18">
        <v>27.723</v>
      </c>
      <c r="E36" s="18">
        <v>-0.813</v>
      </c>
      <c r="F36" s="18">
        <v>-0.011</v>
      </c>
      <c r="G36" s="18">
        <v>-0.433</v>
      </c>
      <c r="H36" s="18">
        <v>0.483</v>
      </c>
      <c r="J36">
        <v>92</v>
      </c>
    </row>
    <row r="37" spans="1:10" ht="13.5">
      <c r="A37" s="18" t="s">
        <v>98</v>
      </c>
      <c r="B37" s="18" t="s">
        <v>112</v>
      </c>
      <c r="C37" s="18">
        <v>1.878</v>
      </c>
      <c r="D37" s="18">
        <v>-61.648</v>
      </c>
      <c r="E37" s="18">
        <v>1.075</v>
      </c>
      <c r="F37" s="18">
        <v>0.058</v>
      </c>
      <c r="G37" s="18">
        <v>-0.471</v>
      </c>
      <c r="H37" s="18">
        <v>38.913</v>
      </c>
      <c r="J37">
        <v>114</v>
      </c>
    </row>
    <row r="38" spans="1:10" ht="13.5">
      <c r="A38" s="18" t="s">
        <v>99</v>
      </c>
      <c r="B38" s="18" t="s">
        <v>112</v>
      </c>
      <c r="C38" s="18">
        <v>1.275</v>
      </c>
      <c r="D38" s="18">
        <v>-53.278</v>
      </c>
      <c r="E38" s="18">
        <v>0.933</v>
      </c>
      <c r="F38" s="18">
        <v>0.05</v>
      </c>
      <c r="G38" s="18">
        <v>-0.119</v>
      </c>
      <c r="H38" s="18">
        <v>18.787</v>
      </c>
      <c r="J38">
        <v>114</v>
      </c>
    </row>
    <row r="39" spans="1:10" ht="13.5">
      <c r="A39" s="18" t="s">
        <v>100</v>
      </c>
      <c r="B39" s="18" t="s">
        <v>112</v>
      </c>
      <c r="C39" s="18">
        <v>-0.879</v>
      </c>
      <c r="D39" s="18">
        <v>-20.976</v>
      </c>
      <c r="E39" s="18">
        <v>0.515</v>
      </c>
      <c r="F39" s="18">
        <v>0.021</v>
      </c>
      <c r="G39" s="18">
        <v>0.787</v>
      </c>
      <c r="H39" s="18">
        <v>-28.012</v>
      </c>
      <c r="J39">
        <v>133</v>
      </c>
    </row>
    <row r="40" spans="1:10" ht="13.5">
      <c r="A40" s="18" t="s">
        <v>101</v>
      </c>
      <c r="B40" s="18" t="s">
        <v>112</v>
      </c>
      <c r="C40" s="18">
        <v>-1.482</v>
      </c>
      <c r="D40" s="18">
        <v>-10.96</v>
      </c>
      <c r="E40" s="18">
        <v>0.34</v>
      </c>
      <c r="F40" s="18">
        <v>0.013</v>
      </c>
      <c r="G40" s="18">
        <v>0.94</v>
      </c>
      <c r="H40" s="18">
        <v>-33.622</v>
      </c>
      <c r="J40">
        <v>133</v>
      </c>
    </row>
    <row r="41" spans="1:10" ht="13.5">
      <c r="A41" s="18" t="s">
        <v>102</v>
      </c>
      <c r="B41" s="18" t="s">
        <v>112</v>
      </c>
      <c r="C41" s="18">
        <v>-3.293</v>
      </c>
      <c r="D41" s="18">
        <v>25.344</v>
      </c>
      <c r="E41" s="18">
        <v>-0.963</v>
      </c>
      <c r="F41" s="18">
        <v>-0.018</v>
      </c>
      <c r="G41" s="18">
        <v>0.749</v>
      </c>
      <c r="H41" s="18">
        <v>-27.092</v>
      </c>
      <c r="J41">
        <v>131</v>
      </c>
    </row>
    <row r="42" spans="1:10" ht="13.5">
      <c r="A42" s="18" t="s">
        <v>103</v>
      </c>
      <c r="B42" s="18" t="s">
        <v>112</v>
      </c>
      <c r="C42" s="18">
        <v>-3.811</v>
      </c>
      <c r="D42" s="18">
        <v>38.226</v>
      </c>
      <c r="E42" s="18">
        <v>-1.68</v>
      </c>
      <c r="F42" s="18">
        <v>-0.029</v>
      </c>
      <c r="G42" s="18">
        <v>0.357</v>
      </c>
      <c r="H42" s="18">
        <v>-17.591</v>
      </c>
      <c r="J42">
        <v>131</v>
      </c>
    </row>
    <row r="43" spans="1:10" ht="13.5">
      <c r="A43" s="18" t="s">
        <v>104</v>
      </c>
      <c r="B43" s="18" t="s">
        <v>112</v>
      </c>
      <c r="C43" s="18">
        <v>70.5</v>
      </c>
      <c r="D43" s="18">
        <v>-0.962</v>
      </c>
      <c r="E43" s="18">
        <v>-0.004</v>
      </c>
      <c r="F43" s="18">
        <v>-0.005</v>
      </c>
      <c r="G43" s="18">
        <v>0.039</v>
      </c>
      <c r="H43" s="18">
        <v>16.658</v>
      </c>
      <c r="J43">
        <v>91</v>
      </c>
    </row>
    <row r="44" spans="1:10" ht="13.5">
      <c r="A44" s="18" t="s">
        <v>105</v>
      </c>
      <c r="B44" s="18" t="s">
        <v>112</v>
      </c>
      <c r="C44" s="18">
        <v>70.996</v>
      </c>
      <c r="D44" s="18">
        <v>-1.072</v>
      </c>
      <c r="E44" s="18">
        <v>-0.004</v>
      </c>
      <c r="F44" s="18">
        <v>-0.005</v>
      </c>
      <c r="G44" s="18">
        <v>0.039</v>
      </c>
      <c r="H44" s="18">
        <v>16.581</v>
      </c>
      <c r="J44">
        <v>91</v>
      </c>
    </row>
    <row r="45" spans="1:10" ht="13.5">
      <c r="A45" s="18" t="s">
        <v>106</v>
      </c>
      <c r="B45" s="18" t="s">
        <v>112</v>
      </c>
      <c r="C45" s="18">
        <v>76.288</v>
      </c>
      <c r="D45" s="18">
        <v>-4.16</v>
      </c>
      <c r="E45" s="18">
        <v>-0.004</v>
      </c>
      <c r="F45" s="18">
        <v>-0.006</v>
      </c>
      <c r="G45" s="18">
        <v>0.038</v>
      </c>
      <c r="H45" s="18">
        <v>14.667</v>
      </c>
      <c r="J45">
        <v>97</v>
      </c>
    </row>
    <row r="46" spans="1:10" ht="13.5">
      <c r="A46" s="18" t="s">
        <v>107</v>
      </c>
      <c r="B46" s="18" t="s">
        <v>112</v>
      </c>
      <c r="C46" s="18">
        <v>77.611</v>
      </c>
      <c r="D46" s="18">
        <v>-5.242</v>
      </c>
      <c r="E46" s="18">
        <v>-0.004</v>
      </c>
      <c r="F46" s="18">
        <v>-0.007</v>
      </c>
      <c r="G46" s="18">
        <v>0.038</v>
      </c>
      <c r="H46" s="18">
        <v>13.728</v>
      </c>
      <c r="J46">
        <v>97</v>
      </c>
    </row>
    <row r="47" spans="1:10" ht="13.5">
      <c r="A47" s="18" t="s">
        <v>108</v>
      </c>
      <c r="B47" s="18" t="s">
        <v>112</v>
      </c>
      <c r="C47" s="18">
        <v>89.518</v>
      </c>
      <c r="D47" s="18">
        <v>-18.094</v>
      </c>
      <c r="E47" s="18">
        <v>-0.004</v>
      </c>
      <c r="F47" s="18">
        <v>-0.013</v>
      </c>
      <c r="G47" s="18">
        <v>0.037</v>
      </c>
      <c r="H47" s="18">
        <v>-6.529</v>
      </c>
      <c r="J47">
        <v>107</v>
      </c>
    </row>
    <row r="48" spans="1:10" ht="13.5">
      <c r="A48" s="18" t="s">
        <v>109</v>
      </c>
      <c r="B48" s="18" t="s">
        <v>112</v>
      </c>
      <c r="C48" s="18">
        <v>90.841</v>
      </c>
      <c r="D48" s="18">
        <v>-19.802</v>
      </c>
      <c r="E48" s="18">
        <v>-0.004</v>
      </c>
      <c r="F48" s="18">
        <v>-0.014</v>
      </c>
      <c r="G48" s="18">
        <v>0.037</v>
      </c>
      <c r="H48" s="18">
        <v>-10.318</v>
      </c>
      <c r="J48">
        <v>107</v>
      </c>
    </row>
    <row r="49" spans="1:10" ht="13.5">
      <c r="A49" s="18" t="s">
        <v>110</v>
      </c>
      <c r="B49" s="18" t="s">
        <v>112</v>
      </c>
      <c r="C49" s="18">
        <v>96.133</v>
      </c>
      <c r="D49" s="18">
        <v>-27.1</v>
      </c>
      <c r="E49" s="18">
        <v>-0.004</v>
      </c>
      <c r="F49" s="18">
        <v>-0.017</v>
      </c>
      <c r="G49" s="18">
        <v>0.036</v>
      </c>
      <c r="H49" s="18">
        <v>-29.031</v>
      </c>
      <c r="J49">
        <v>112</v>
      </c>
    </row>
    <row r="50" spans="1:10" ht="13.5">
      <c r="A50" s="18" t="s">
        <v>111</v>
      </c>
      <c r="B50" s="18" t="s">
        <v>112</v>
      </c>
      <c r="C50" s="18">
        <v>97.29</v>
      </c>
      <c r="D50" s="18">
        <v>-28.791</v>
      </c>
      <c r="E50" s="18">
        <v>-0.004</v>
      </c>
      <c r="F50" s="18">
        <v>-0.018</v>
      </c>
      <c r="G50" s="18">
        <v>0.036</v>
      </c>
      <c r="H50" s="18">
        <v>-33.921</v>
      </c>
      <c r="J50">
        <v>112</v>
      </c>
    </row>
  </sheetData>
  <sheetProtection/>
  <printOptions/>
  <pageMargins left="0.75" right="0.75" top="1" bottom="1" header="0.512" footer="0.512"/>
  <pageSetup fitToHeight="1" fitToWidth="1" horizontalDpi="600" verticalDpi="600" orientation="portrait" paperSize="9" scale="86" r:id="rId1"/>
  <headerFooter alignWithMargins="0">
    <oddHeader>&amp;L&amp;A&amp;CＲＣ断面照査の計算プログラム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Matsubara</dc:creator>
  <cp:keywords/>
  <dc:description/>
  <cp:lastModifiedBy>技術本部04</cp:lastModifiedBy>
  <cp:lastPrinted>2014-06-16T07:42:51Z</cp:lastPrinted>
  <dcterms:created xsi:type="dcterms:W3CDTF">2013-02-15T04:08:11Z</dcterms:created>
  <dcterms:modified xsi:type="dcterms:W3CDTF">2014-06-16T07:43:10Z</dcterms:modified>
  <cp:category/>
  <cp:version/>
  <cp:contentType/>
  <cp:contentStatus/>
</cp:coreProperties>
</file>